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0995"/>
  </bookViews>
  <sheets>
    <sheet name="2-й и 3-й года" sheetId="2" r:id="rId1"/>
  </sheets>
  <definedNames>
    <definedName name="_xlnm.Print_Area" localSheetId="0">'2-й и 3-й года'!$A$1:$G$308</definedName>
  </definedNames>
  <calcPr calcId="144525"/>
</workbook>
</file>

<file path=xl/calcChain.xml><?xml version="1.0" encoding="utf-8"?>
<calcChain xmlns="http://schemas.openxmlformats.org/spreadsheetml/2006/main">
  <c r="G191" i="2" l="1"/>
  <c r="G190" i="2"/>
  <c r="G189" i="2" s="1"/>
  <c r="F191" i="2"/>
  <c r="F190" i="2" s="1"/>
  <c r="F189" i="2" s="1"/>
  <c r="F174" i="2"/>
  <c r="G138" i="2"/>
  <c r="F138" i="2"/>
  <c r="G130" i="2"/>
  <c r="F130" i="2"/>
  <c r="G307" i="2" l="1"/>
  <c r="G306" i="2" s="1"/>
  <c r="F307" i="2"/>
  <c r="F306" i="2" s="1"/>
  <c r="G304" i="2"/>
  <c r="F304" i="2"/>
  <c r="G302" i="2"/>
  <c r="F302" i="2"/>
  <c r="G300" i="2"/>
  <c r="F300" i="2"/>
  <c r="G298" i="2"/>
  <c r="F298" i="2"/>
  <c r="G296" i="2"/>
  <c r="F296" i="2"/>
  <c r="G294" i="2"/>
  <c r="F294" i="2"/>
  <c r="G292" i="2"/>
  <c r="F292" i="2"/>
  <c r="G286" i="2"/>
  <c r="F286" i="2"/>
  <c r="G284" i="2"/>
  <c r="F284" i="2"/>
  <c r="G281" i="2"/>
  <c r="G280" i="2" s="1"/>
  <c r="F281" i="2"/>
  <c r="F280" i="2" s="1"/>
  <c r="G277" i="2"/>
  <c r="F277" i="2"/>
  <c r="G275" i="2"/>
  <c r="F275" i="2"/>
  <c r="G270" i="2"/>
  <c r="F270" i="2"/>
  <c r="F267" i="2"/>
  <c r="F266" i="2" s="1"/>
  <c r="G267" i="2"/>
  <c r="G266" i="2" s="1"/>
  <c r="G264" i="2"/>
  <c r="G263" i="2" s="1"/>
  <c r="F264" i="2"/>
  <c r="F263" i="2" s="1"/>
  <c r="G260" i="2"/>
  <c r="F260" i="2"/>
  <c r="G258" i="2"/>
  <c r="F258" i="2"/>
  <c r="G255" i="2"/>
  <c r="F255" i="2"/>
  <c r="G252" i="2"/>
  <c r="F252" i="2"/>
  <c r="F269" i="2" l="1"/>
  <c r="F291" i="2"/>
  <c r="F290" i="2" s="1"/>
  <c r="G291" i="2"/>
  <c r="G290" i="2" s="1"/>
  <c r="F283" i="2"/>
  <c r="G283" i="2"/>
  <c r="G269" i="2"/>
  <c r="G249" i="2"/>
  <c r="F249" i="2"/>
  <c r="G246" i="2"/>
  <c r="F246" i="2"/>
  <c r="G244" i="2"/>
  <c r="F244" i="2"/>
  <c r="G242" i="2"/>
  <c r="F242" i="2"/>
  <c r="G239" i="2"/>
  <c r="F239" i="2"/>
  <c r="G228" i="2"/>
  <c r="F228" i="2"/>
  <c r="G226" i="2"/>
  <c r="F226" i="2"/>
  <c r="G223" i="2"/>
  <c r="G222" i="2" s="1"/>
  <c r="G221" i="2" s="1"/>
  <c r="F223" i="2"/>
  <c r="F222" i="2" s="1"/>
  <c r="F221" i="2" s="1"/>
  <c r="G219" i="2"/>
  <c r="F219" i="2"/>
  <c r="G217" i="2"/>
  <c r="F217" i="2"/>
  <c r="G213" i="2"/>
  <c r="F213" i="2"/>
  <c r="G211" i="2"/>
  <c r="F211" i="2"/>
  <c r="G209" i="2"/>
  <c r="F209" i="2"/>
  <c r="G207" i="2"/>
  <c r="F207" i="2"/>
  <c r="G203" i="2"/>
  <c r="G202" i="2" s="1"/>
  <c r="G201" i="2" s="1"/>
  <c r="F203" i="2"/>
  <c r="F202" i="2" s="1"/>
  <c r="F201" i="2" s="1"/>
  <c r="G199" i="2"/>
  <c r="G198" i="2" s="1"/>
  <c r="G197" i="2" s="1"/>
  <c r="F199" i="2"/>
  <c r="F198" i="2" s="1"/>
  <c r="F197" i="2" s="1"/>
  <c r="G195" i="2"/>
  <c r="G194" i="2" s="1"/>
  <c r="G193" i="2" s="1"/>
  <c r="F195" i="2"/>
  <c r="F194" i="2" s="1"/>
  <c r="F193" i="2" s="1"/>
  <c r="G187" i="2"/>
  <c r="G186" i="2" s="1"/>
  <c r="F187" i="2"/>
  <c r="F186" i="2" s="1"/>
  <c r="G183" i="2"/>
  <c r="F183" i="2"/>
  <c r="G180" i="2"/>
  <c r="F180" i="2"/>
  <c r="G171" i="2"/>
  <c r="F171" i="2"/>
  <c r="G177" i="2"/>
  <c r="G176" i="2" s="1"/>
  <c r="F177" i="2"/>
  <c r="F176" i="2" s="1"/>
  <c r="F179" i="2" l="1"/>
  <c r="G206" i="2"/>
  <c r="G205" i="2" s="1"/>
  <c r="G216" i="2"/>
  <c r="G215" i="2" s="1"/>
  <c r="G179" i="2"/>
  <c r="F170" i="2"/>
  <c r="F206" i="2"/>
  <c r="F205" i="2" s="1"/>
  <c r="F216" i="2"/>
  <c r="F215" i="2" s="1"/>
  <c r="F225" i="2"/>
  <c r="G170" i="2"/>
  <c r="G225" i="2"/>
  <c r="G166" i="2"/>
  <c r="F166" i="2"/>
  <c r="G168" i="2"/>
  <c r="F168" i="2"/>
  <c r="G161" i="2"/>
  <c r="F161" i="2"/>
  <c r="G158" i="2"/>
  <c r="F158" i="2"/>
  <c r="G155" i="2"/>
  <c r="F155" i="2"/>
  <c r="G153" i="2"/>
  <c r="F153" i="2"/>
  <c r="G151" i="2"/>
  <c r="F151" i="2"/>
  <c r="G148" i="2"/>
  <c r="F148" i="2"/>
  <c r="G146" i="2"/>
  <c r="F146" i="2"/>
  <c r="G144" i="2"/>
  <c r="F144" i="2"/>
  <c r="G141" i="2"/>
  <c r="G140" i="2" s="1"/>
  <c r="F141" i="2"/>
  <c r="F140" i="2" s="1"/>
  <c r="G136" i="2"/>
  <c r="F136" i="2"/>
  <c r="G134" i="2"/>
  <c r="F134" i="2"/>
  <c r="G132" i="2"/>
  <c r="F132" i="2"/>
  <c r="G128" i="2"/>
  <c r="F128" i="2"/>
  <c r="G126" i="2"/>
  <c r="F126" i="2"/>
  <c r="G124" i="2"/>
  <c r="F124" i="2"/>
  <c r="G122" i="2"/>
  <c r="F122" i="2"/>
  <c r="G120" i="2"/>
  <c r="F120" i="2"/>
  <c r="G118" i="2"/>
  <c r="F118" i="2"/>
  <c r="G116" i="2"/>
  <c r="F116" i="2"/>
  <c r="G114" i="2"/>
  <c r="F114" i="2"/>
  <c r="G112" i="2"/>
  <c r="F112" i="2"/>
  <c r="G110" i="2"/>
  <c r="F110" i="2"/>
  <c r="G108" i="2"/>
  <c r="F108" i="2"/>
  <c r="G106" i="2"/>
  <c r="F106" i="2"/>
  <c r="G104" i="2"/>
  <c r="F104" i="2"/>
  <c r="G102" i="2"/>
  <c r="F102" i="2"/>
  <c r="G100" i="2"/>
  <c r="F100" i="2"/>
  <c r="G98" i="2"/>
  <c r="F98" i="2"/>
  <c r="G96" i="2"/>
  <c r="F96" i="2"/>
  <c r="G92" i="2"/>
  <c r="F92" i="2"/>
  <c r="G89" i="2"/>
  <c r="F89" i="2"/>
  <c r="G86" i="2"/>
  <c r="F86" i="2"/>
  <c r="G82" i="2"/>
  <c r="G81" i="2"/>
  <c r="F82" i="2"/>
  <c r="F81" i="2" s="1"/>
  <c r="G79" i="2"/>
  <c r="G78" i="2" s="1"/>
  <c r="F79" i="2"/>
  <c r="F78" i="2" s="1"/>
  <c r="G74" i="2"/>
  <c r="G73" i="2" s="1"/>
  <c r="F74" i="2"/>
  <c r="F73" i="2" s="1"/>
  <c r="G71" i="2"/>
  <c r="G70" i="2" s="1"/>
  <c r="F71" i="2"/>
  <c r="F70" i="2" s="1"/>
  <c r="G66" i="2"/>
  <c r="G65" i="2" s="1"/>
  <c r="F66" i="2"/>
  <c r="F65" i="2" s="1"/>
  <c r="G63" i="2"/>
  <c r="G62" i="2" s="1"/>
  <c r="F63" i="2"/>
  <c r="F62" i="2" s="1"/>
  <c r="G58" i="2"/>
  <c r="G57" i="2" s="1"/>
  <c r="F58" i="2"/>
  <c r="F57" i="2" s="1"/>
  <c r="G55" i="2"/>
  <c r="G54" i="2" s="1"/>
  <c r="F55" i="2"/>
  <c r="F54" i="2" s="1"/>
  <c r="G49" i="2"/>
  <c r="F49" i="2"/>
  <c r="G46" i="2"/>
  <c r="F46" i="2"/>
  <c r="G44" i="2"/>
  <c r="F44" i="2"/>
  <c r="G41" i="2"/>
  <c r="F41" i="2"/>
  <c r="G39" i="2"/>
  <c r="F39" i="2"/>
  <c r="G36" i="2"/>
  <c r="F36" i="2"/>
  <c r="G33" i="2"/>
  <c r="F33" i="2"/>
  <c r="G30" i="2"/>
  <c r="F30" i="2"/>
  <c r="G27" i="2"/>
  <c r="F27" i="2"/>
  <c r="G24" i="2"/>
  <c r="F24" i="2"/>
  <c r="G22" i="2"/>
  <c r="F22" i="2"/>
  <c r="G20" i="2"/>
  <c r="F20" i="2"/>
  <c r="G18" i="2"/>
  <c r="F18" i="2"/>
  <c r="G15" i="2"/>
  <c r="F15" i="2"/>
  <c r="G13" i="2"/>
  <c r="F13" i="2"/>
  <c r="F143" i="2" l="1"/>
  <c r="G150" i="2"/>
  <c r="G165" i="2"/>
  <c r="G164" i="2" s="1"/>
  <c r="G17" i="2"/>
  <c r="G26" i="2"/>
  <c r="G77" i="2"/>
  <c r="G69" i="2"/>
  <c r="G53" i="2"/>
  <c r="F69" i="2"/>
  <c r="F53" i="2"/>
  <c r="G61" i="2"/>
  <c r="F95" i="2"/>
  <c r="F150" i="2"/>
  <c r="F165" i="2"/>
  <c r="F164" i="2" s="1"/>
  <c r="F17" i="2"/>
  <c r="F26" i="2"/>
  <c r="F12" i="2" s="1"/>
  <c r="G95" i="2"/>
  <c r="G143" i="2"/>
  <c r="G157" i="2"/>
  <c r="F157" i="2"/>
  <c r="F61" i="2"/>
  <c r="F77" i="2"/>
  <c r="G12" i="2" l="1"/>
  <c r="G85" i="2"/>
  <c r="F85" i="2"/>
  <c r="G52" i="2"/>
  <c r="F52" i="2"/>
  <c r="F11" i="2" l="1"/>
  <c r="G11" i="2"/>
</calcChain>
</file>

<file path=xl/sharedStrings.xml><?xml version="1.0" encoding="utf-8"?>
<sst xmlns="http://schemas.openxmlformats.org/spreadsheetml/2006/main" count="1040" uniqueCount="440">
  <si>
    <t xml:space="preserve"> (тыс. руб.)</t>
  </si>
  <si>
    <t>Наименование</t>
  </si>
  <si>
    <t>ЦСР</t>
  </si>
  <si>
    <t>Рз</t>
  </si>
  <si>
    <t>Пр</t>
  </si>
  <si>
    <t>Сумма</t>
  </si>
  <si>
    <t>2019 г.</t>
  </si>
  <si>
    <t>2020 г.</t>
  </si>
  <si>
    <t>Всего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</si>
  <si>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2016-2020годы"</t>
  </si>
  <si>
    <t>01 0 00 00000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</si>
  <si>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</si>
  <si>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01 0 00 03900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</si>
  <si>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</si>
  <si>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300</t>
  </si>
  <si>
    <t>10</t>
  </si>
  <si>
    <t>04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</si>
  <si>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</si>
  <si>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01 0 00 04900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</si>
  <si>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</si>
  <si>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Реализация отраслевых мероприятий</t>
  </si>
  <si>
    <t>100</t>
  </si>
  <si>
    <t>07</t>
  </si>
  <si>
    <t>09</t>
  </si>
  <si>
    <t>200</t>
  </si>
  <si>
    <t>Уплата налога на имущество организаций, земельногои транспортного налогов</t>
  </si>
  <si>
    <t>01 0 89 00000</t>
  </si>
  <si>
    <t>Детские дошкольные учреждения</t>
  </si>
  <si>
    <t>01 0 89 42000</t>
  </si>
  <si>
    <t>Детские дошкольные учреждения (Иные бюджетные ассигнования)</t>
  </si>
  <si>
    <t>800</t>
  </si>
  <si>
    <t>01</t>
  </si>
  <si>
    <t>Общеобразовательные учреждения</t>
  </si>
  <si>
    <t>01 0 89 42100</t>
  </si>
  <si>
    <t>Общеобразовательные учреждения (Иные бюджетные ассигнования)</t>
  </si>
  <si>
    <t>02</t>
  </si>
  <si>
    <t>Учреждения дополнительного образования</t>
  </si>
  <si>
    <t>01 0 89 42300</t>
  </si>
  <si>
    <t>Учреждения дополнительного образования (Иные бюджетные ассигнования)</t>
  </si>
  <si>
    <t>03</t>
  </si>
  <si>
    <t>Общеобразовательные учреждения  для обучающихся с ограниченными возможностями здоровья</t>
  </si>
  <si>
    <t>01 0 89 43300</t>
  </si>
  <si>
    <t>Общеобразовательные учреждения  для обучающихся с ограниченными возможностями здоровья (Иные бюджетные ассигнования)</t>
  </si>
  <si>
    <t>Обеспечение деятельности (оказание услуг) подведомственных казенных учреждений</t>
  </si>
  <si>
    <t>01 0 99 00000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</si>
  <si>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</si>
  <si>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01 0 99 01900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</si>
  <si>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</si>
  <si>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</si>
  <si>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01 0 99 42000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</si>
  <si>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</si>
  <si>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</si>
  <si>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01 0 99 42100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</si>
  <si>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</si>
  <si>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</si>
  <si>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01 0 99 42300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</si>
  <si>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</si>
  <si>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</si>
  <si>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Мероприятия  по проведению оздоровительной кампании детей</t>
  </si>
  <si>
    <t>01 0 99 43200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</si>
  <si>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</si>
  <si>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</si>
  <si>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01 0 99 43300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</si>
  <si>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</si>
  <si>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</si>
  <si>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</si>
  <si>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01 0 99 48900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</si>
  <si>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</si>
  <si>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</si>
  <si>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01 0 99 82900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</si>
  <si>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</si>
  <si>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</si>
  <si>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</si>
  <si>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01 0 99 88900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</si>
  <si>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</si>
  <si>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(Закупка товаров, работ и услуг для обеспечения государственных (муниципальных) нужд)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</si>
  <si>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</si>
  <si>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</si>
  <si>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Муниципальная программа "Развитие и сохранение культуры и искусства Катав-Ивановского муниципального района на 2016-2020 годы"</t>
  </si>
  <si>
    <t>02 0 00 00000</t>
  </si>
  <si>
    <t>Обеспечение деятельности (оказания услуг) подведомственных казенных учреждений</t>
  </si>
  <si>
    <t>Учреждения культуры и мероприятия в сфере культуры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</si>
  <si>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</si>
  <si>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08</t>
  </si>
  <si>
    <t>Музеи и постоянные выставки</t>
  </si>
  <si>
    <t>Музеи и постоянные выставки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</si>
  <si>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2016-2020 годы"</t>
  </si>
  <si>
    <t>02 2 00 00000</t>
  </si>
  <si>
    <t>Уплата налога на имущество организаций, земельного и транспортного налогов</t>
  </si>
  <si>
    <t>02 2 89 00000</t>
  </si>
  <si>
    <t>02 2 89 44100</t>
  </si>
  <si>
    <t>Музеи и постоянные выставки (Иные бюджетные ассигнования)</t>
  </si>
  <si>
    <t>02 2 99 00000</t>
  </si>
  <si>
    <t>02 2 99 44100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</si>
  <si>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</si>
  <si>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"Развитие системы художественного образования, выявление и поддержка молодых дарований на 2016-2020 годы"</t>
  </si>
  <si>
    <t>02 3 00 00000</t>
  </si>
  <si>
    <t>02 3 89 00000</t>
  </si>
  <si>
    <t>02 3 89 42300</t>
  </si>
  <si>
    <t>02 3 99 00000</t>
  </si>
  <si>
    <t>02 3 99 42300</t>
  </si>
  <si>
    <t>Подпрограмма "Обеспечение достепности информационных ресурсов населению Катав-Ивановского района через библиотечное обслуживание на 2016-2020 годы"</t>
  </si>
  <si>
    <t>02 4 00 00000</t>
  </si>
  <si>
    <t>02 4 89 00000</t>
  </si>
  <si>
    <t>Библиотеки</t>
  </si>
  <si>
    <t>02 4 89 44200</t>
  </si>
  <si>
    <t>Библиотеки (Иные бюджетные ассигнования)</t>
  </si>
  <si>
    <t>02 4 99 00000</t>
  </si>
  <si>
    <t>02 4 99 44200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</si>
  <si>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</si>
  <si>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Библиотеки (Закупка товаров, работ и услуг для обеспечения государственных (муниципальных) нужд)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</si>
  <si>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2016-2020 годы"</t>
  </si>
  <si>
    <t>02 5 00 00000</t>
  </si>
  <si>
    <t>02 5 89 00000</t>
  </si>
  <si>
    <t>02 5 89 44000</t>
  </si>
  <si>
    <t>Учреждения культуры и мероприятия в сфере культуры (Иные бюджетные ассигнования)</t>
  </si>
  <si>
    <t>02 5 99 00000</t>
  </si>
  <si>
    <t>02 5 99 44000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</si>
  <si>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</si>
  <si>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2017-2020 годы</t>
  </si>
  <si>
    <t>03 0 00 00000</t>
  </si>
  <si>
    <t>Организация работы органов управления социальной защиты населения</t>
  </si>
  <si>
    <t>03 0 00 14600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</si>
  <si>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</si>
  <si>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</si>
  <si>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</si>
  <si>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</si>
  <si>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03 0 00 22900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</si>
  <si>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</si>
  <si>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</si>
  <si>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</t>
  </si>
  <si>
    <t>03 0 00 49000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</si>
  <si>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</si>
  <si>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</si>
  <si>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Реализация иных государственных функций в области социальной политики</t>
  </si>
  <si>
    <t>03 0 06 00000</t>
  </si>
  <si>
    <t>Меры социальной поддержки граждан</t>
  </si>
  <si>
    <t>Меры социальной поддержки граждан (Социальное обеспечение и иные выплаты населению)</t>
  </si>
  <si>
    <t>600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</si>
  <si>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</si>
  <si>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03 0 06 21100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</si>
  <si>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</si>
  <si>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</si>
  <si>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03 0 06 21200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</si>
  <si>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</si>
  <si>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</si>
  <si>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03 0 06 21300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</si>
  <si>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</si>
  <si>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</si>
  <si>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03 0 06 21400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</si>
  <si>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</si>
  <si>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</si>
  <si>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03 0 06 21700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</si>
  <si>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</si>
  <si>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</si>
  <si>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03 0 06 21900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</si>
  <si>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</si>
  <si>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</si>
  <si>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03 0 06 22200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</si>
  <si>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</si>
  <si>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400</t>
  </si>
  <si>
    <t>Пособие на ребенка в соответствии с Законом Челябинской области «О пособии на ребенка»</t>
  </si>
  <si>
    <t>03 0 06 22400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</si>
  <si>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</si>
  <si>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</si>
  <si>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03 0 06 22500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</si>
  <si>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</si>
  <si>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</si>
  <si>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03 0 06 22600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</si>
  <si>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</si>
  <si>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</si>
  <si>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03 0 06 22700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</si>
  <si>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</si>
  <si>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03 0 06 49000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</si>
  <si>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</si>
  <si>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</si>
  <si>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03 0 06 51370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</si>
  <si>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</si>
  <si>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</si>
  <si>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Другие мероприятия в области социальной политики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</si>
  <si>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</si>
  <si>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03 0 06 52200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</si>
  <si>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</si>
  <si>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</si>
  <si>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03 0 06 52500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</si>
  <si>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</si>
  <si>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</si>
  <si>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03 0 06 52800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</si>
  <si>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</si>
  <si>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</si>
  <si>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03 0 06 53800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</si>
  <si>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</si>
  <si>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</si>
  <si>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03 0 06 75600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</si>
  <si>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</si>
  <si>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</si>
  <si>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03 0 06 75800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</si>
  <si>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</si>
  <si>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</si>
  <si>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03 0 06 75900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</si>
  <si>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</si>
  <si>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</si>
  <si>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03 0 06 76000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</si>
  <si>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</si>
  <si>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Финансовое обеспечение государственного задания на оказание государственных услуг(выполнение работ)</t>
  </si>
  <si>
    <t>03 0 10 00000</t>
  </si>
  <si>
    <t>Реализация переданных государственных полномочий по социальному обслуживанию граждан</t>
  </si>
  <si>
    <t>03 0 10 48000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</si>
  <si>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</si>
  <si>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Уплата налога на имущество организаций,земельного, транспортного налогов</t>
  </si>
  <si>
    <t>03 0 89 00000</t>
  </si>
  <si>
    <t>Центральный аппарат за счет средств местного бюджета</t>
  </si>
  <si>
    <t>03 0 89 20401</t>
  </si>
  <si>
    <t>Центральный аппарат за счет средств местного бюджета 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</si>
  <si>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</si>
  <si>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03 0 89 22100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</si>
  <si>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</si>
  <si>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</si>
  <si>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03 0 89 48000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</si>
  <si>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</si>
  <si>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Выполнение публично нормативных обязательств</t>
  </si>
  <si>
    <t>03 0 95 00000</t>
  </si>
  <si>
    <t>03 0 95 06300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</si>
  <si>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</si>
  <si>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03 0 95 49100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</si>
  <si>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</si>
  <si>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03 0 95 51400</t>
  </si>
  <si>
    <t>Обеспечение деятельности(оказание услуг)подведомственных казенных учреждений</t>
  </si>
  <si>
    <t>03 0 99 00000</t>
  </si>
  <si>
    <t>03 0 99 22100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</si>
  <si>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</si>
  <si>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</si>
  <si>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03 0 99 48000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</si>
  <si>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</si>
  <si>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</si>
  <si>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Муниципальная программа "Развитие физической культуры и спорта в Катав-Ивановском муниципальном районе на 2018-2020 г.г."</t>
  </si>
  <si>
    <t>06 0 00 00000</t>
  </si>
  <si>
    <t>06 0 07 00000</t>
  </si>
  <si>
    <t>11</t>
  </si>
  <si>
    <t>Оплата труда руководителей спортивных секций в физкультурно-спортивных организациях,детских спортивных клубах,спортивных школах и образовательных организациях</t>
  </si>
  <si>
    <t>06 0 07 71001</t>
  </si>
  <si>
    <t>Оплата труда руководителей спортивных секций в физкультурно-спортивных организациях,детских спортивных клубах,спортивных школах и образовательных организациях (Закупка товаров, работ и услуг для обеспечения государственных (муниципальных) нужд)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</si>
  <si>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</si>
  <si>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06 0 07 71006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</si>
  <si>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</si>
  <si>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</si>
  <si>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13</t>
  </si>
  <si>
    <t>12</t>
  </si>
  <si>
    <t>Муниципальная программа "Управление муниципальным имуществом и земельными ресурсами Катав-Ивановского муниципального района на 2017-2020 годы"</t>
  </si>
  <si>
    <t>10 0 00 00000</t>
  </si>
  <si>
    <t>10 0 00 20401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</si>
  <si>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</si>
  <si>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общегосударственного характера</t>
  </si>
  <si>
    <t>Уплата налога на имущество организаций,земельного и транспортного налогов</t>
  </si>
  <si>
    <t>10 0 89 00000</t>
  </si>
  <si>
    <t>10 0 89 20401</t>
  </si>
  <si>
    <t>05</t>
  </si>
  <si>
    <t>Муниципальная программа "Развитие Катав-Ивановского муниципального района в сфере жилищно-коммунального хозяйства и транспорта на 2018-2020 годы"</t>
  </si>
  <si>
    <t>16 0 00 00000</t>
  </si>
  <si>
    <t>Центральный аппарат за счет местного бюджета</t>
  </si>
  <si>
    <t>16 0 00 20401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</si>
  <si>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</si>
  <si>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</si>
  <si>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</si>
  <si>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16 0 00 65200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</si>
  <si>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</si>
  <si>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</si>
  <si>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</si>
  <si>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16 0 89 00000</t>
  </si>
  <si>
    <t>16 0 89 20401</t>
  </si>
  <si>
    <t>Центральный аппарат за счет местного бюджета (Иные бюджетные ассигнования)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</si>
  <si>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2017-2020годы</t>
  </si>
  <si>
    <t>17 0 00 00000</t>
  </si>
  <si>
    <t>Субвенции  из областного бюджета</t>
  </si>
  <si>
    <t>17 0 02 00000</t>
  </si>
  <si>
    <t>Выравнивание бюджетной обеспеченности поселений из районного фонда финансовой поддержки</t>
  </si>
  <si>
    <t>17 0 02 51601</t>
  </si>
  <si>
    <t>Выравнивание бюджетной обеспеченности поселений из районного фонда финансовой поддержки (Межбюджетные трансферты)</t>
  </si>
  <si>
    <t>500</t>
  </si>
  <si>
    <t>14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</si>
  <si>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2018-2020 г.г."</t>
  </si>
  <si>
    <t>19 0 00 00000</t>
  </si>
  <si>
    <t>19 0 07 00000</t>
  </si>
  <si>
    <t>Организация и проведение мероприятий с детьми и молодежью за счет субсидии из ОБ</t>
  </si>
  <si>
    <t>19 0 07 03300</t>
  </si>
  <si>
    <t>Организация и проведение мероприятий с детьми и молодежью за счет субсидии из ОБ (Закупка товаров, работ и услуг для обеспечения государственных (муниципальных) нужд)</t>
  </si>
  <si>
    <t>Муниципальная программа"Снижение административных барьеров,оптимизация и повышение качества предоставления государственных и муниципальных услуг,в том числе на базе многофункционального центра по оказанию государственных и муниципальных услуг на территории Катав-Ивановского муниципального района на 2018-2020 годы"</t>
  </si>
  <si>
    <t>20 0 00 00000</t>
  </si>
  <si>
    <t>20 0 10 00000</t>
  </si>
  <si>
    <t>Обеспечение деятельности подведомственных учреждений</t>
  </si>
  <si>
    <t>20 0 10 29900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</si>
  <si>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</si>
  <si>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21 0 00 00000</t>
  </si>
  <si>
    <t>21 0 99 00000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</si>
  <si>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</si>
  <si>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21 0 99 05500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</si>
  <si>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</si>
  <si>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Приобретение транспортных средств для организации перевозки обучающихся</t>
  </si>
  <si>
    <t>21 0 99 08800</t>
  </si>
  <si>
    <t>Приобретение транспортных средств для организации перевозки обучающихся (Закупка товаров, работ и услуг для обеспечения государственных (муниципальных) нужд)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</si>
  <si>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образования(за счет средств областного бюджета)</t>
  </si>
  <si>
    <t>21 0 99 0АА00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</si>
  <si>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образования(за счет средств областного бюджета) (Закупка товаров, работ и услуг для обеспечения государственных (муниципальных) нужд)</t>
  </si>
  <si>
    <t>Проведение мероприятий по созданию в дошкольных образовательных,общеобразовательных организациях,организациях дополнительного образования детей (в том числе в организациях,осуществляющих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</si>
  <si>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Проведение мероприятий по созданию в дошкольных образовательных,общеобразовательных организациях,организациях дополнительного образования детей (в том числе в организациях,осуществляющих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(Закупка товаров, работ и услуг для обеспечения государственных (муниципальных) нужд)</t>
  </si>
  <si>
    <t>21 0 99 R0275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</si>
  <si>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</si>
  <si>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22 0 00 00000</t>
  </si>
  <si>
    <t>22 0 99 00000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</si>
  <si>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</t>
  </si>
  <si>
    <t>22 0 99 02220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</si>
  <si>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 (Закупка товаров, работ и услуг для обеспечения государственных (муниципальных) нужд)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</si>
  <si>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за счет субсидии из областного бюджета</t>
  </si>
  <si>
    <t>22 0 99 09900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</si>
  <si>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за счет субсидии из областного бюджета (Социальное обеспечение и иные выплаты населению)</t>
  </si>
  <si>
    <t>Муниципальная программа"Содействие созданию в Катав-Ивановском муниципальном районе(исходя из прогнозируемой потребности) новых мест в общеобразовательных организациях"на 2018-2025 годы</t>
  </si>
  <si>
    <t>26 0 00 00000</t>
  </si>
  <si>
    <t>26 0 99 00000</t>
  </si>
  <si>
    <t>Проведение капитального ремонта зданий муниципальных общеобразовательных организаций</t>
  </si>
  <si>
    <t>26 0 99 07770</t>
  </si>
  <si>
    <t>Проведение капитального ремонта зданий муниципальных общеобразовательных организаций (Закупка товаров, работ и услуг для обеспечения государственных (муниципальных) нужд)</t>
  </si>
  <si>
    <t>Непрограмное направление деятельности</t>
  </si>
  <si>
    <t>70 0 00 00000</t>
  </si>
  <si>
    <t>Глава муниципального образования</t>
  </si>
  <si>
    <t>70 0 00 20300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</si>
  <si>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</si>
  <si>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70 0 00 20401</t>
  </si>
  <si>
    <t>Содержание контрольно-счетной палаты муниципального образования за счет средств местного бюджета</t>
  </si>
  <si>
    <t>70 0 00 20402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</si>
  <si>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</si>
  <si>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</si>
  <si>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Председатель представительного органа муниципального образования</t>
  </si>
  <si>
    <t>70 0 00 21100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</si>
  <si>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</si>
  <si>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Руководитель контрольно-счетной палаты муниципального образования и его заместители</t>
  </si>
  <si>
    <t>70 0 00 22500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</si>
  <si>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</si>
  <si>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</t>
  </si>
  <si>
    <t>70 0 00 25800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</si>
  <si>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</si>
  <si>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</si>
  <si>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</si>
  <si>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70 0 00 28600</t>
  </si>
  <si>
    <t>Комплектование, учет, использование и хранение архивных документов, отнесенных к государственной собственности Челябинской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</si>
  <si>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</si>
  <si>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</si>
  <si>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70 0 00 29700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</si>
  <si>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</si>
  <si>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</si>
  <si>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Реализация переданных го-сударственных полномочий в области охраны труда</t>
  </si>
  <si>
    <t>70 0 00 29900</t>
  </si>
  <si>
    <t>Реализация переданных го-сударственных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</si>
  <si>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го-сударственных полномочий в области охраны труда (Закупка товаров, работ и услуг для обеспечения государственных (муниципальных) нужд)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</si>
  <si>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</si>
  <si>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70 0 00 51200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</si>
  <si>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</si>
  <si>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</si>
  <si>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70 0 00 59300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</si>
  <si>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</si>
  <si>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</si>
  <si>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70 0 02 00000</t>
  </si>
  <si>
    <t>Осуществление первичного воинского учета на территориях,где отсутствуют военные комиссариаты</t>
  </si>
  <si>
    <t>70 0 02 51180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</si>
  <si>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</si>
  <si>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70 0 04 00000</t>
  </si>
  <si>
    <t>Резервные фонды местных организаций</t>
  </si>
  <si>
    <t>70 0 04 00500</t>
  </si>
  <si>
    <t>Резервные фонды местных организаций (Иные бюджетные ассигнования)</t>
  </si>
  <si>
    <t>70 0 89 00000</t>
  </si>
  <si>
    <t>Уплата налога на имущество организаций, земельногои транспортного налогов (Иные бюджетные ассигнования)</t>
  </si>
  <si>
    <t>70 0 89 20401</t>
  </si>
  <si>
    <t>70 0 89 20402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</si>
  <si>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</si>
  <si>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70 0 89 45200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</si>
  <si>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</si>
  <si>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Выполнение публичных нормативных обязательств</t>
  </si>
  <si>
    <t>70 0 95 00000</t>
  </si>
  <si>
    <t>Премии и иные поощрения в районе</t>
  </si>
  <si>
    <t>70 0 95 00900</t>
  </si>
  <si>
    <t>Премии и иные поощрения в районе (Социальное обеспечение и иные выплаты населению)</t>
  </si>
  <si>
    <t>70 0 99 00000</t>
  </si>
  <si>
    <t>Мероприятия по проведению оздоровительной кампании детей</t>
  </si>
  <si>
    <t>70 0 99 43200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</si>
  <si>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</si>
  <si>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70 0 99 45200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</si>
  <si>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</si>
  <si>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"Содержание автомобильных дорог общего пользования Катав-Ивановского муниципального района на 2018-2020 годы"</t>
  </si>
  <si>
    <t>80 0 00 00000</t>
  </si>
  <si>
    <t>Содержание автомобильных дорог общего пользования на межмуниципальном уровне</t>
  </si>
  <si>
    <t>80 0 30 00000</t>
  </si>
  <si>
    <t>Содержание автомобильных дорог общего пользования на межмуниципальном уровне с/п Бедярыш</t>
  </si>
  <si>
    <t>80 0 30 52103</t>
  </si>
  <si>
    <t>Содержание автомобильных дорог общего пользования на межмуниципальном уровне с/п Бедярыш (Межбюджетные трансферты)</t>
  </si>
  <si>
    <t>Содержание автомобильных дорог общего пользования на межмуниципальном уровне с/п Верх-Катавка</t>
  </si>
  <si>
    <t>80 0 30 52104</t>
  </si>
  <si>
    <t>Содержание автомобильных дорог общего пользования на межмуниципальном уровне с/п Верх-Катавка (Межбюджетные трансферты)</t>
  </si>
  <si>
    <t>Содержание автомобильных дорог общего пользования на межмуниципальном уровне с/п Лесной</t>
  </si>
  <si>
    <t>80 0 30 52105</t>
  </si>
  <si>
    <t>Содержание автомобильных дорог общего пользования на межмуниципальном уровне с/п Лесной (Межбюджетные трансферты)</t>
  </si>
  <si>
    <t>Содержание автомобильных дорог общего пользования на межмуниципальном уровне с/п Меседа</t>
  </si>
  <si>
    <t>80 0 30 52106</t>
  </si>
  <si>
    <t>Содержание автомобильных дорог общего пользования на межмуниципальном уровне с/п Меседа (Межбюджетные трансферты)</t>
  </si>
  <si>
    <t>Содержание автомобильных дорог общего пользования на межмуниципальном уровне с/п Орловка</t>
  </si>
  <si>
    <t>80 0 30 52107</t>
  </si>
  <si>
    <t>Содержание автомобильных дорог общего пользования на межмуниципальном уровне с/п Орловка (Межбюджетные трансферты)</t>
  </si>
  <si>
    <t>Содержание автомобильных дорог общего пользования на межмуниципальном уровне с/п Серпиевка</t>
  </si>
  <si>
    <t>80 0 30 52108</t>
  </si>
  <si>
    <t>Содержание автомобильных дорог общего пользования на межмуниципальном уровне с/п Серпиевка (Межбюджетные трансферты)</t>
  </si>
  <si>
    <t>Содержание автомобильных дорог общего пользования на межмуниципальном уровне с/п Тюлюк</t>
  </si>
  <si>
    <t>80 0 30 52109</t>
  </si>
  <si>
    <t>Содержание автомобильных дорог общего пользования на межмуниципальном уровне с/п Тюлюк (Межбюджетные трансферты)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</si>
  <si>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2018-2020 годы"</t>
  </si>
  <si>
    <t>84 0 00 00000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</si>
  <si>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</si>
  <si>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84 0 00 91000</t>
  </si>
  <si>
    <t>Мероприятия по предупреждению и ликвидации болезней животных,их лечению,защите населения от болезней,общих для человека и животных (Закупка товаров, работ и услуг для обеспечения государственных (муниципальных) нужд)</t>
  </si>
  <si>
    <t>Распределение бюджетных ассигнований по целевым статьям (муниципальныи программам Катав-Ивановского муниципального района и непрограммным направлениям деятельности), группам видов расходов,разделам и подразделам классификации расходов бюджетов бюджетной системы Российской федерации на плановый период 2019 и 2020 годов</t>
  </si>
  <si>
    <t>к Решению Собрания депутатов Катав-Ивановского муниципального района "О районном бюджете на 2018 год и на плановый период 2019 и 2020 годов"</t>
  </si>
  <si>
    <t>Целевая статья</t>
  </si>
  <si>
    <t>Группа вида расходов</t>
  </si>
  <si>
    <t>раздел</t>
  </si>
  <si>
    <t>подраздел</t>
  </si>
  <si>
    <t>Муниципальная программа "Развитие образования в Катав-Ивановском муниципальном районе на 2016 -2025 годы"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</si>
  <si>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18.12.2017 года № 262 "О районном бюджете на 2018 год и на  плановый период 2019 и 2020 годов"</t>
  </si>
  <si>
    <t>Ежемесячная денежная выплата,назначаемая в случае рождения третьего ребенка и (или) последующих детей до достижения ребенком возраста трех лет</t>
  </si>
  <si>
    <t>Ежемесячная денежная выплата,назначаемая в случае рождения третьего ребенка и (или) последующих детей до достижения ребенком возраста трех лет(Социальное обеспечение и иные выплаты населению)</t>
  </si>
  <si>
    <t>03 0 06 R0840</t>
  </si>
  <si>
    <t>Субсидии на проведение землеустроительных работ</t>
  </si>
  <si>
    <t>Субсидии на проведение землеустроительных работ (Закупка товаров, работ и услуг для обеспечения государственных (муниципальных) нужд)</t>
  </si>
  <si>
    <t>10 0 04 82300</t>
  </si>
  <si>
    <t>Подпрограмма"Модернизация объектов коммунальной инфраструктуры Катав-Ивановского муниципального района"</t>
  </si>
  <si>
    <t>Подготовка к отопительному сезону</t>
  </si>
  <si>
    <t>16 1 41 00000</t>
  </si>
  <si>
    <t>16 1 00 00000</t>
  </si>
  <si>
    <t>Подготовка к отопительному сезону(ОБ)</t>
  </si>
  <si>
    <t>16 1 41 00050</t>
  </si>
  <si>
    <t>Подготовка к отопительному сезону(ОБ)(Закупка товаров, работ и услуг для обеспечения государственных (муниципальных) нужд)</t>
  </si>
  <si>
    <t xml:space="preserve">                        Приложение 2</t>
  </si>
  <si>
    <t xml:space="preserve">                                          Приложение 5</t>
  </si>
  <si>
    <t>от   14     марта  2018 года              № 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</si>
</sst>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vertical="center" wrapText="1"/>
    </xf>
    <xf numFmtId="0" fontId="9" fillId="2" borderId="2" xfId="0" applyNumberFormat="1" applyFont="1" applyFill="1" applyBorder="1" applyAlignment="1">
      <alignment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>
      <alignment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2" borderId="1" xfId="0" applyNumberFormat="1" applyFont="1" applyFill="1" applyBorder="1" applyAlignment="1">
      <alignment wrapText="1"/>
    </xf>
    <xf numFmtId="0" fontId="6" fillId="0" borderId="0" xfId="0" applyFont="1" applyAlignment="1">
      <alignment wrapText="1"/>
    </xf>
    <xf numFmtId="0" fontId="0" fillId="0" borderId="1" xfId="0" applyBorder="1" applyAlignment="1">
      <alignment horizontal="left" wrapText="1"/>
    </xf>
    <xf numFmtId="0" fontId="7" fillId="2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8"/>
  <sheetViews>
    <sheetView tabSelected="1" view="pageBreakPreview" zoomScale="60" zoomScaleNormal="100" workbookViewId="0">
      <selection activeCell="B3" sqref="B3:G3"/>
    </sheetView>
  </sheetViews>
  <sheetFormatPr defaultRowHeight="14.45" customHeight="1" x14ac:dyDescent="0.25"/>
  <cols>
    <col min="1" max="1" width="91.140625" customWidth="1"/>
    <col min="2" max="2" width="16.5703125" customWidth="1"/>
    <col min="3" max="3" width="8.5703125" customWidth="1"/>
    <col min="4" max="5" width="4.7109375" customWidth="1"/>
    <col min="6" max="6" width="13.140625" customWidth="1"/>
    <col min="7" max="7" width="14.140625" customWidth="1"/>
  </cols>
  <sheetData>
    <row r="1" spans="1:18" ht="14.45" customHeight="1" x14ac:dyDescent="0.25">
      <c r="E1" s="29" t="s">
        <v>437</v>
      </c>
      <c r="F1" s="29"/>
      <c r="G1" s="29"/>
    </row>
    <row r="2" spans="1:18" ht="74.25" customHeight="1" x14ac:dyDescent="0.25">
      <c r="B2" s="32" t="s">
        <v>423</v>
      </c>
      <c r="C2" s="32"/>
      <c r="D2" s="32"/>
      <c r="E2" s="32"/>
      <c r="F2" s="32"/>
      <c r="G2" s="32"/>
    </row>
    <row r="3" spans="1:18" ht="14.45" customHeight="1" x14ac:dyDescent="0.25">
      <c r="B3" s="32" t="s">
        <v>439</v>
      </c>
      <c r="C3" s="32"/>
      <c r="D3" s="32"/>
      <c r="E3" s="32"/>
      <c r="F3" s="32"/>
      <c r="G3" s="32"/>
    </row>
    <row r="4" spans="1:18" ht="15.75" x14ac:dyDescent="0.25">
      <c r="A4" s="1"/>
      <c r="B4" s="1"/>
      <c r="C4" s="30" t="s">
        <v>438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8" ht="49.5" customHeight="1" x14ac:dyDescent="0.25">
      <c r="A5" s="1"/>
      <c r="B5" s="33" t="s">
        <v>417</v>
      </c>
      <c r="C5" s="33"/>
      <c r="D5" s="33"/>
      <c r="E5" s="33"/>
      <c r="F5" s="33"/>
      <c r="G5" s="33"/>
    </row>
    <row r="6" spans="1:18" ht="8.25" customHeight="1" x14ac:dyDescent="0.25">
      <c r="A6" s="1"/>
      <c r="B6" s="1"/>
      <c r="C6" s="29"/>
      <c r="D6" s="29"/>
      <c r="E6" s="29"/>
      <c r="F6" s="29"/>
      <c r="G6" s="29"/>
    </row>
    <row r="7" spans="1:18" ht="74.25" customHeight="1" x14ac:dyDescent="0.25">
      <c r="A7" s="25" t="s">
        <v>416</v>
      </c>
      <c r="B7" s="26"/>
      <c r="C7" s="26"/>
      <c r="D7" s="26"/>
      <c r="E7" s="26"/>
      <c r="F7" s="26"/>
      <c r="G7" s="26"/>
    </row>
    <row r="8" spans="1:18" ht="16.5" customHeight="1" x14ac:dyDescent="0.25">
      <c r="A8" s="2"/>
      <c r="B8" s="2"/>
      <c r="C8" s="2"/>
      <c r="D8" s="2"/>
      <c r="E8" s="2"/>
      <c r="F8" s="3"/>
      <c r="G8" s="4" t="s">
        <v>0</v>
      </c>
    </row>
    <row r="9" spans="1:18" ht="15" customHeight="1" x14ac:dyDescent="0.25">
      <c r="A9" s="27" t="s">
        <v>1</v>
      </c>
      <c r="B9" s="28" t="s">
        <v>418</v>
      </c>
      <c r="C9" s="28" t="s">
        <v>419</v>
      </c>
      <c r="D9" s="28" t="s">
        <v>420</v>
      </c>
      <c r="E9" s="28" t="s">
        <v>421</v>
      </c>
      <c r="F9" s="27" t="s">
        <v>6</v>
      </c>
      <c r="G9" s="27" t="s">
        <v>7</v>
      </c>
    </row>
    <row r="10" spans="1:18" ht="50.25" customHeight="1" x14ac:dyDescent="0.25">
      <c r="A10" s="27"/>
      <c r="B10" s="28" t="s">
        <v>2</v>
      </c>
      <c r="C10" s="28"/>
      <c r="D10" s="28" t="s">
        <v>3</v>
      </c>
      <c r="E10" s="28" t="s">
        <v>4</v>
      </c>
      <c r="F10" s="27" t="s">
        <v>5</v>
      </c>
      <c r="G10" s="27" t="s">
        <v>5</v>
      </c>
    </row>
    <row r="11" spans="1:18" ht="16.5" customHeight="1" x14ac:dyDescent="0.25">
      <c r="A11" s="6" t="s">
        <v>8</v>
      </c>
      <c r="B11" s="7"/>
      <c r="C11" s="5"/>
      <c r="D11" s="7"/>
      <c r="E11" s="7"/>
      <c r="F11" s="8">
        <f>F12+F52+F85+F164+F170+F179+F193+F197+F201+F205+F215+F221+F225+F290+F306</f>
        <v>845562.5</v>
      </c>
      <c r="G11" s="8">
        <f>G12+G52+G85+G164+G170+G179+G193+G197+G201+G205+G215+G221+G225+G290+G306</f>
        <v>855818.10000000009</v>
      </c>
    </row>
    <row r="12" spans="1:18" ht="47.25" x14ac:dyDescent="0.25">
      <c r="A12" s="6" t="s">
        <v>9</v>
      </c>
      <c r="B12" s="7" t="s">
        <v>10</v>
      </c>
      <c r="C12" s="5"/>
      <c r="D12" s="7"/>
      <c r="E12" s="7"/>
      <c r="F12" s="8">
        <f>F13+F15+F17+F26</f>
        <v>389850.30000000005</v>
      </c>
      <c r="G12" s="8">
        <f>G13+G15+G17+G26</f>
        <v>388376.9</v>
      </c>
    </row>
    <row r="13" spans="1:18" ht="31.5" x14ac:dyDescent="0.25">
      <c r="A13" s="15" t="s">
        <v>11</v>
      </c>
      <c r="B13" s="16" t="s">
        <v>12</v>
      </c>
      <c r="C13" s="17"/>
      <c r="D13" s="16"/>
      <c r="E13" s="16"/>
      <c r="F13" s="18">
        <f>F14</f>
        <v>2403.5</v>
      </c>
      <c r="G13" s="18">
        <f>G14</f>
        <v>2403.5</v>
      </c>
    </row>
    <row r="14" spans="1:18" ht="47.25" x14ac:dyDescent="0.25">
      <c r="A14" s="9" t="s">
        <v>13</v>
      </c>
      <c r="B14" s="10" t="s">
        <v>12</v>
      </c>
      <c r="C14" s="11" t="s">
        <v>14</v>
      </c>
      <c r="D14" s="10" t="s">
        <v>15</v>
      </c>
      <c r="E14" s="10" t="s">
        <v>16</v>
      </c>
      <c r="F14" s="12">
        <v>2403.5</v>
      </c>
      <c r="G14" s="12">
        <v>2403.5</v>
      </c>
    </row>
    <row r="15" spans="1:18" ht="47.25" x14ac:dyDescent="0.25">
      <c r="A15" s="15" t="s">
        <v>17</v>
      </c>
      <c r="B15" s="16" t="s">
        <v>18</v>
      </c>
      <c r="C15" s="17"/>
      <c r="D15" s="16"/>
      <c r="E15" s="16"/>
      <c r="F15" s="18">
        <f>F16</f>
        <v>4589.6000000000004</v>
      </c>
      <c r="G15" s="18">
        <f>G16</f>
        <v>4589.6000000000004</v>
      </c>
    </row>
    <row r="16" spans="1:18" ht="63" x14ac:dyDescent="0.25">
      <c r="A16" s="9" t="s">
        <v>19</v>
      </c>
      <c r="B16" s="10" t="s">
        <v>18</v>
      </c>
      <c r="C16" s="11" t="s">
        <v>14</v>
      </c>
      <c r="D16" s="10" t="s">
        <v>15</v>
      </c>
      <c r="E16" s="10" t="s">
        <v>16</v>
      </c>
      <c r="F16" s="12">
        <v>4589.6000000000004</v>
      </c>
      <c r="G16" s="12">
        <v>4589.6000000000004</v>
      </c>
    </row>
    <row r="17" spans="1:7" ht="15.75" x14ac:dyDescent="0.25">
      <c r="A17" s="15" t="s">
        <v>25</v>
      </c>
      <c r="B17" s="16" t="s">
        <v>26</v>
      </c>
      <c r="C17" s="17"/>
      <c r="D17" s="16"/>
      <c r="E17" s="16"/>
      <c r="F17" s="18">
        <f>F18+F20+F22+F24</f>
        <v>6983.3</v>
      </c>
      <c r="G17" s="18">
        <f>G18+G20+G22+G24</f>
        <v>6983.3</v>
      </c>
    </row>
    <row r="18" spans="1:7" ht="15.75" x14ac:dyDescent="0.25">
      <c r="A18" s="15" t="s">
        <v>27</v>
      </c>
      <c r="B18" s="16" t="s">
        <v>28</v>
      </c>
      <c r="C18" s="17"/>
      <c r="D18" s="16"/>
      <c r="E18" s="16"/>
      <c r="F18" s="18">
        <f>F19</f>
        <v>3343.7</v>
      </c>
      <c r="G18" s="18">
        <f>G19</f>
        <v>3343.7</v>
      </c>
    </row>
    <row r="19" spans="1:7" ht="15.75" x14ac:dyDescent="0.25">
      <c r="A19" s="9" t="s">
        <v>29</v>
      </c>
      <c r="B19" s="10" t="s">
        <v>28</v>
      </c>
      <c r="C19" s="11" t="s">
        <v>30</v>
      </c>
      <c r="D19" s="10" t="s">
        <v>22</v>
      </c>
      <c r="E19" s="10" t="s">
        <v>31</v>
      </c>
      <c r="F19" s="12">
        <v>3343.7</v>
      </c>
      <c r="G19" s="12">
        <v>3343.7</v>
      </c>
    </row>
    <row r="20" spans="1:7" ht="15.75" x14ac:dyDescent="0.25">
      <c r="A20" s="15" t="s">
        <v>32</v>
      </c>
      <c r="B20" s="16" t="s">
        <v>33</v>
      </c>
      <c r="C20" s="17"/>
      <c r="D20" s="16"/>
      <c r="E20" s="16"/>
      <c r="F20" s="18">
        <f>F21</f>
        <v>3164.5</v>
      </c>
      <c r="G20" s="18">
        <f>G21</f>
        <v>3164.5</v>
      </c>
    </row>
    <row r="21" spans="1:7" ht="15.75" x14ac:dyDescent="0.25">
      <c r="A21" s="9" t="s">
        <v>34</v>
      </c>
      <c r="B21" s="10" t="s">
        <v>33</v>
      </c>
      <c r="C21" s="11" t="s">
        <v>30</v>
      </c>
      <c r="D21" s="10" t="s">
        <v>22</v>
      </c>
      <c r="E21" s="10" t="s">
        <v>35</v>
      </c>
      <c r="F21" s="12">
        <v>3164.5</v>
      </c>
      <c r="G21" s="12">
        <v>3164.5</v>
      </c>
    </row>
    <row r="22" spans="1:7" ht="15.75" x14ac:dyDescent="0.25">
      <c r="A22" s="15" t="s">
        <v>36</v>
      </c>
      <c r="B22" s="16" t="s">
        <v>37</v>
      </c>
      <c r="C22" s="17"/>
      <c r="D22" s="16"/>
      <c r="E22" s="16"/>
      <c r="F22" s="18">
        <f>F23</f>
        <v>100</v>
      </c>
      <c r="G22" s="18">
        <f>G23</f>
        <v>100</v>
      </c>
    </row>
    <row r="23" spans="1:7" ht="15.75" x14ac:dyDescent="0.25">
      <c r="A23" s="9" t="s">
        <v>38</v>
      </c>
      <c r="B23" s="10" t="s">
        <v>37</v>
      </c>
      <c r="C23" s="11" t="s">
        <v>30</v>
      </c>
      <c r="D23" s="10" t="s">
        <v>22</v>
      </c>
      <c r="E23" s="10" t="s">
        <v>39</v>
      </c>
      <c r="F23" s="12">
        <v>100</v>
      </c>
      <c r="G23" s="12">
        <v>100</v>
      </c>
    </row>
    <row r="24" spans="1:7" ht="31.5" x14ac:dyDescent="0.25">
      <c r="A24" s="15" t="s">
        <v>40</v>
      </c>
      <c r="B24" s="16" t="s">
        <v>41</v>
      </c>
      <c r="C24" s="17"/>
      <c r="D24" s="16"/>
      <c r="E24" s="16"/>
      <c r="F24" s="18">
        <f>F25</f>
        <v>375.1</v>
      </c>
      <c r="G24" s="18">
        <f>G25</f>
        <v>375.1</v>
      </c>
    </row>
    <row r="25" spans="1:7" ht="31.5" x14ac:dyDescent="0.25">
      <c r="A25" s="9" t="s">
        <v>42</v>
      </c>
      <c r="B25" s="10" t="s">
        <v>41</v>
      </c>
      <c r="C25" s="11" t="s">
        <v>30</v>
      </c>
      <c r="D25" s="10" t="s">
        <v>22</v>
      </c>
      <c r="E25" s="10" t="s">
        <v>35</v>
      </c>
      <c r="F25" s="12">
        <v>375.1</v>
      </c>
      <c r="G25" s="12">
        <v>375.1</v>
      </c>
    </row>
    <row r="26" spans="1:7" ht="15.75" x14ac:dyDescent="0.25">
      <c r="A26" s="15" t="s">
        <v>43</v>
      </c>
      <c r="B26" s="16" t="s">
        <v>44</v>
      </c>
      <c r="C26" s="17"/>
      <c r="D26" s="16"/>
      <c r="E26" s="16"/>
      <c r="F26" s="18">
        <f>F27+F30+F33+F36+F39+F41+F44+F46+F49</f>
        <v>375873.9</v>
      </c>
      <c r="G26" s="18">
        <f>G27+G30+G33+G36+G39+G41+G44+G46+G49</f>
        <v>374400.5</v>
      </c>
    </row>
    <row r="27" spans="1:7" ht="47.25" x14ac:dyDescent="0.25">
      <c r="A27" s="15" t="s">
        <v>45</v>
      </c>
      <c r="B27" s="16" t="s">
        <v>46</v>
      </c>
      <c r="C27" s="17"/>
      <c r="D27" s="16"/>
      <c r="E27" s="16"/>
      <c r="F27" s="18">
        <f>F28+F29</f>
        <v>94125.6</v>
      </c>
      <c r="G27" s="18">
        <f>G28+G29</f>
        <v>94125.6</v>
      </c>
    </row>
    <row r="28" spans="1:7" ht="78.75" x14ac:dyDescent="0.25">
      <c r="A28" s="13" t="s">
        <v>47</v>
      </c>
      <c r="B28" s="10" t="s">
        <v>46</v>
      </c>
      <c r="C28" s="11" t="s">
        <v>21</v>
      </c>
      <c r="D28" s="10" t="s">
        <v>22</v>
      </c>
      <c r="E28" s="10" t="s">
        <v>31</v>
      </c>
      <c r="F28" s="12">
        <v>90825.8</v>
      </c>
      <c r="G28" s="12">
        <v>90825.8</v>
      </c>
    </row>
    <row r="29" spans="1:7" ht="63" x14ac:dyDescent="0.25">
      <c r="A29" s="13" t="s">
        <v>48</v>
      </c>
      <c r="B29" s="10" t="s">
        <v>46</v>
      </c>
      <c r="C29" s="11" t="s">
        <v>24</v>
      </c>
      <c r="D29" s="10" t="s">
        <v>22</v>
      </c>
      <c r="E29" s="10" t="s">
        <v>31</v>
      </c>
      <c r="F29" s="12">
        <v>3299.8</v>
      </c>
      <c r="G29" s="12">
        <v>3299.8</v>
      </c>
    </row>
    <row r="30" spans="1:7" ht="15.75" x14ac:dyDescent="0.25">
      <c r="A30" s="15" t="s">
        <v>27</v>
      </c>
      <c r="B30" s="16" t="s">
        <v>49</v>
      </c>
      <c r="C30" s="17"/>
      <c r="D30" s="16"/>
      <c r="E30" s="16"/>
      <c r="F30" s="18">
        <f>F31+F32</f>
        <v>57197.2</v>
      </c>
      <c r="G30" s="18">
        <f>G31+G32</f>
        <v>56548.2</v>
      </c>
    </row>
    <row r="31" spans="1:7" ht="47.25" x14ac:dyDescent="0.25">
      <c r="A31" s="9" t="s">
        <v>50</v>
      </c>
      <c r="B31" s="10" t="s">
        <v>49</v>
      </c>
      <c r="C31" s="11" t="s">
        <v>21</v>
      </c>
      <c r="D31" s="10" t="s">
        <v>22</v>
      </c>
      <c r="E31" s="10" t="s">
        <v>31</v>
      </c>
      <c r="F31" s="12">
        <v>18635.3</v>
      </c>
      <c r="G31" s="12">
        <v>18635.3</v>
      </c>
    </row>
    <row r="32" spans="1:7" ht="31.5" x14ac:dyDescent="0.25">
      <c r="A32" s="9" t="s">
        <v>51</v>
      </c>
      <c r="B32" s="10" t="s">
        <v>49</v>
      </c>
      <c r="C32" s="11" t="s">
        <v>24</v>
      </c>
      <c r="D32" s="10" t="s">
        <v>22</v>
      </c>
      <c r="E32" s="10" t="s">
        <v>31</v>
      </c>
      <c r="F32" s="12">
        <v>38561.9</v>
      </c>
      <c r="G32" s="12">
        <v>37912.9</v>
      </c>
    </row>
    <row r="33" spans="1:7" ht="15.75" x14ac:dyDescent="0.25">
      <c r="A33" s="15" t="s">
        <v>32</v>
      </c>
      <c r="B33" s="16" t="s">
        <v>52</v>
      </c>
      <c r="C33" s="17"/>
      <c r="D33" s="16"/>
      <c r="E33" s="16"/>
      <c r="F33" s="18">
        <f>F34+F35</f>
        <v>51351.600000000006</v>
      </c>
      <c r="G33" s="18">
        <f>G34+G35</f>
        <v>50676.9</v>
      </c>
    </row>
    <row r="34" spans="1:7" ht="47.25" x14ac:dyDescent="0.25">
      <c r="A34" s="9" t="s">
        <v>53</v>
      </c>
      <c r="B34" s="10" t="s">
        <v>52</v>
      </c>
      <c r="C34" s="11" t="s">
        <v>21</v>
      </c>
      <c r="D34" s="10" t="s">
        <v>22</v>
      </c>
      <c r="E34" s="10" t="s">
        <v>35</v>
      </c>
      <c r="F34" s="12">
        <v>24580.2</v>
      </c>
      <c r="G34" s="12">
        <v>24580.2</v>
      </c>
    </row>
    <row r="35" spans="1:7" ht="31.5" x14ac:dyDescent="0.25">
      <c r="A35" s="9" t="s">
        <v>54</v>
      </c>
      <c r="B35" s="10" t="s">
        <v>52</v>
      </c>
      <c r="C35" s="11" t="s">
        <v>24</v>
      </c>
      <c r="D35" s="10" t="s">
        <v>22</v>
      </c>
      <c r="E35" s="10" t="s">
        <v>35</v>
      </c>
      <c r="F35" s="12">
        <v>26771.4</v>
      </c>
      <c r="G35" s="12">
        <v>26096.7</v>
      </c>
    </row>
    <row r="36" spans="1:7" ht="15.75" x14ac:dyDescent="0.25">
      <c r="A36" s="15" t="s">
        <v>36</v>
      </c>
      <c r="B36" s="16" t="s">
        <v>55</v>
      </c>
      <c r="C36" s="17"/>
      <c r="D36" s="16"/>
      <c r="E36" s="16"/>
      <c r="F36" s="18">
        <f>F37+F38</f>
        <v>14539.5</v>
      </c>
      <c r="G36" s="18">
        <f>G37+G38</f>
        <v>14454.599999999999</v>
      </c>
    </row>
    <row r="37" spans="1:7" ht="63" x14ac:dyDescent="0.25">
      <c r="A37" s="9" t="s">
        <v>56</v>
      </c>
      <c r="B37" s="10" t="s">
        <v>55</v>
      </c>
      <c r="C37" s="11" t="s">
        <v>21</v>
      </c>
      <c r="D37" s="10" t="s">
        <v>22</v>
      </c>
      <c r="E37" s="10" t="s">
        <v>39</v>
      </c>
      <c r="F37" s="12">
        <v>12376.4</v>
      </c>
      <c r="G37" s="12">
        <v>12376.4</v>
      </c>
    </row>
    <row r="38" spans="1:7" ht="31.5" x14ac:dyDescent="0.25">
      <c r="A38" s="9" t="s">
        <v>57</v>
      </c>
      <c r="B38" s="10" t="s">
        <v>55</v>
      </c>
      <c r="C38" s="11" t="s">
        <v>24</v>
      </c>
      <c r="D38" s="10" t="s">
        <v>22</v>
      </c>
      <c r="E38" s="10" t="s">
        <v>39</v>
      </c>
      <c r="F38" s="12">
        <v>2163.1</v>
      </c>
      <c r="G38" s="12">
        <v>2078.1999999999998</v>
      </c>
    </row>
    <row r="39" spans="1:7" ht="15.75" x14ac:dyDescent="0.25">
      <c r="A39" s="15" t="s">
        <v>58</v>
      </c>
      <c r="B39" s="16" t="s">
        <v>59</v>
      </c>
      <c r="C39" s="17"/>
      <c r="D39" s="16"/>
      <c r="E39" s="16"/>
      <c r="F39" s="18">
        <f>F40</f>
        <v>963</v>
      </c>
      <c r="G39" s="18">
        <f>G40</f>
        <v>963</v>
      </c>
    </row>
    <row r="40" spans="1:7" ht="31.5" x14ac:dyDescent="0.25">
      <c r="A40" s="9" t="s">
        <v>60</v>
      </c>
      <c r="B40" s="10" t="s">
        <v>59</v>
      </c>
      <c r="C40" s="11" t="s">
        <v>24</v>
      </c>
      <c r="D40" s="10" t="s">
        <v>22</v>
      </c>
      <c r="E40" s="10" t="s">
        <v>22</v>
      </c>
      <c r="F40" s="12">
        <v>963</v>
      </c>
      <c r="G40" s="12">
        <v>963</v>
      </c>
    </row>
    <row r="41" spans="1:7" ht="31.5" x14ac:dyDescent="0.25">
      <c r="A41" s="15" t="s">
        <v>61</v>
      </c>
      <c r="B41" s="16" t="s">
        <v>62</v>
      </c>
      <c r="C41" s="17"/>
      <c r="D41" s="16"/>
      <c r="E41" s="16"/>
      <c r="F41" s="18">
        <f>F42+F43</f>
        <v>4302.3999999999996</v>
      </c>
      <c r="G41" s="18">
        <f>G42+G43</f>
        <v>4237.6000000000004</v>
      </c>
    </row>
    <row r="42" spans="1:7" ht="63" x14ac:dyDescent="0.25">
      <c r="A42" s="13" t="s">
        <v>63</v>
      </c>
      <c r="B42" s="10" t="s">
        <v>62</v>
      </c>
      <c r="C42" s="11" t="s">
        <v>21</v>
      </c>
      <c r="D42" s="10" t="s">
        <v>22</v>
      </c>
      <c r="E42" s="10" t="s">
        <v>35</v>
      </c>
      <c r="F42" s="12">
        <v>2054.3000000000002</v>
      </c>
      <c r="G42" s="12">
        <v>2054.3000000000002</v>
      </c>
    </row>
    <row r="43" spans="1:7" ht="47.25" x14ac:dyDescent="0.25">
      <c r="A43" s="9" t="s">
        <v>64</v>
      </c>
      <c r="B43" s="10" t="s">
        <v>62</v>
      </c>
      <c r="C43" s="11" t="s">
        <v>24</v>
      </c>
      <c r="D43" s="10" t="s">
        <v>22</v>
      </c>
      <c r="E43" s="10" t="s">
        <v>35</v>
      </c>
      <c r="F43" s="12">
        <v>2248.1</v>
      </c>
      <c r="G43" s="12">
        <v>2183.3000000000002</v>
      </c>
    </row>
    <row r="44" spans="1:7" ht="47.25" x14ac:dyDescent="0.25">
      <c r="A44" s="15" t="s">
        <v>65</v>
      </c>
      <c r="B44" s="16" t="s">
        <v>66</v>
      </c>
      <c r="C44" s="17"/>
      <c r="D44" s="16"/>
      <c r="E44" s="16"/>
      <c r="F44" s="18">
        <f>F45</f>
        <v>140.5</v>
      </c>
      <c r="G44" s="18">
        <f>G45</f>
        <v>140.5</v>
      </c>
    </row>
    <row r="45" spans="1:7" ht="94.5" x14ac:dyDescent="0.25">
      <c r="A45" s="13" t="s">
        <v>67</v>
      </c>
      <c r="B45" s="10" t="s">
        <v>66</v>
      </c>
      <c r="C45" s="11" t="s">
        <v>21</v>
      </c>
      <c r="D45" s="10" t="s">
        <v>22</v>
      </c>
      <c r="E45" s="10" t="s">
        <v>35</v>
      </c>
      <c r="F45" s="12">
        <v>140.5</v>
      </c>
      <c r="G45" s="12">
        <v>140.5</v>
      </c>
    </row>
    <row r="46" spans="1:7" ht="78.75" x14ac:dyDescent="0.25">
      <c r="A46" s="19" t="s">
        <v>68</v>
      </c>
      <c r="B46" s="16" t="s">
        <v>69</v>
      </c>
      <c r="C46" s="17"/>
      <c r="D46" s="16"/>
      <c r="E46" s="16"/>
      <c r="F46" s="18">
        <f>F47+F48</f>
        <v>18564.2</v>
      </c>
      <c r="G46" s="18">
        <f>G47+G48</f>
        <v>18564.2</v>
      </c>
    </row>
    <row r="47" spans="1:7" ht="110.25" x14ac:dyDescent="0.25">
      <c r="A47" s="13" t="s">
        <v>70</v>
      </c>
      <c r="B47" s="10" t="s">
        <v>69</v>
      </c>
      <c r="C47" s="11" t="s">
        <v>21</v>
      </c>
      <c r="D47" s="10" t="s">
        <v>22</v>
      </c>
      <c r="E47" s="10" t="s">
        <v>35</v>
      </c>
      <c r="F47" s="12">
        <v>16693.3</v>
      </c>
      <c r="G47" s="12">
        <v>16693.3</v>
      </c>
    </row>
    <row r="48" spans="1:7" ht="94.5" x14ac:dyDescent="0.25">
      <c r="A48" s="13" t="s">
        <v>71</v>
      </c>
      <c r="B48" s="10" t="s">
        <v>69</v>
      </c>
      <c r="C48" s="11" t="s">
        <v>24</v>
      </c>
      <c r="D48" s="10" t="s">
        <v>22</v>
      </c>
      <c r="E48" s="10" t="s">
        <v>35</v>
      </c>
      <c r="F48" s="12">
        <v>1870.9</v>
      </c>
      <c r="G48" s="12">
        <v>1870.9</v>
      </c>
    </row>
    <row r="49" spans="1:7" ht="63" x14ac:dyDescent="0.25">
      <c r="A49" s="19" t="s">
        <v>72</v>
      </c>
      <c r="B49" s="16" t="s">
        <v>73</v>
      </c>
      <c r="C49" s="17"/>
      <c r="D49" s="16"/>
      <c r="E49" s="16"/>
      <c r="F49" s="18">
        <f>F50+F51</f>
        <v>134689.9</v>
      </c>
      <c r="G49" s="18">
        <f>G50+G51</f>
        <v>134689.9</v>
      </c>
    </row>
    <row r="50" spans="1:7" ht="110.25" x14ac:dyDescent="0.25">
      <c r="A50" s="13" t="s">
        <v>74</v>
      </c>
      <c r="B50" s="10" t="s">
        <v>73</v>
      </c>
      <c r="C50" s="11" t="s">
        <v>21</v>
      </c>
      <c r="D50" s="10" t="s">
        <v>22</v>
      </c>
      <c r="E50" s="10" t="s">
        <v>35</v>
      </c>
      <c r="F50" s="12">
        <v>129902.2</v>
      </c>
      <c r="G50" s="12">
        <v>129902.2</v>
      </c>
    </row>
    <row r="51" spans="1:7" ht="78.75" x14ac:dyDescent="0.25">
      <c r="A51" s="13" t="s">
        <v>75</v>
      </c>
      <c r="B51" s="10" t="s">
        <v>73</v>
      </c>
      <c r="C51" s="11" t="s">
        <v>24</v>
      </c>
      <c r="D51" s="10" t="s">
        <v>22</v>
      </c>
      <c r="E51" s="10" t="s">
        <v>35</v>
      </c>
      <c r="F51" s="12">
        <v>4787.7</v>
      </c>
      <c r="G51" s="12">
        <v>4787.7</v>
      </c>
    </row>
    <row r="52" spans="1:7" ht="31.5" x14ac:dyDescent="0.25">
      <c r="A52" s="6" t="s">
        <v>78</v>
      </c>
      <c r="B52" s="7" t="s">
        <v>79</v>
      </c>
      <c r="C52" s="5"/>
      <c r="D52" s="7"/>
      <c r="E52" s="7"/>
      <c r="F52" s="8">
        <f>F53+F61+F69+F77</f>
        <v>34921.1</v>
      </c>
      <c r="G52" s="8">
        <f>G53+G61+G69+G77</f>
        <v>34890.800000000003</v>
      </c>
    </row>
    <row r="53" spans="1:7" ht="31.5" x14ac:dyDescent="0.25">
      <c r="A53" s="6" t="s">
        <v>86</v>
      </c>
      <c r="B53" s="7" t="s">
        <v>87</v>
      </c>
      <c r="C53" s="5"/>
      <c r="D53" s="7"/>
      <c r="E53" s="7"/>
      <c r="F53" s="8">
        <f>F54+F57</f>
        <v>2402.9</v>
      </c>
      <c r="G53" s="8">
        <f>G54+G57</f>
        <v>2400.4</v>
      </c>
    </row>
    <row r="54" spans="1:7" ht="15.75" x14ac:dyDescent="0.25">
      <c r="A54" s="15" t="s">
        <v>88</v>
      </c>
      <c r="B54" s="16" t="s">
        <v>89</v>
      </c>
      <c r="C54" s="17"/>
      <c r="D54" s="16"/>
      <c r="E54" s="16"/>
      <c r="F54" s="18">
        <f>F55</f>
        <v>53.8</v>
      </c>
      <c r="G54" s="18">
        <f>G55</f>
        <v>53.8</v>
      </c>
    </row>
    <row r="55" spans="1:7" ht="15.75" x14ac:dyDescent="0.25">
      <c r="A55" s="15" t="s">
        <v>84</v>
      </c>
      <c r="B55" s="16" t="s">
        <v>90</v>
      </c>
      <c r="C55" s="17"/>
      <c r="D55" s="16"/>
      <c r="E55" s="16"/>
      <c r="F55" s="18">
        <f>F56</f>
        <v>53.8</v>
      </c>
      <c r="G55" s="18">
        <f>G56</f>
        <v>53.8</v>
      </c>
    </row>
    <row r="56" spans="1:7" ht="15.75" x14ac:dyDescent="0.25">
      <c r="A56" s="9" t="s">
        <v>91</v>
      </c>
      <c r="B56" s="10" t="s">
        <v>90</v>
      </c>
      <c r="C56" s="11" t="s">
        <v>30</v>
      </c>
      <c r="D56" s="10" t="s">
        <v>83</v>
      </c>
      <c r="E56" s="10" t="s">
        <v>31</v>
      </c>
      <c r="F56" s="12">
        <v>53.8</v>
      </c>
      <c r="G56" s="12">
        <v>53.8</v>
      </c>
    </row>
    <row r="57" spans="1:7" ht="15.75" x14ac:dyDescent="0.25">
      <c r="A57" s="15" t="s">
        <v>80</v>
      </c>
      <c r="B57" s="16" t="s">
        <v>92</v>
      </c>
      <c r="C57" s="17"/>
      <c r="D57" s="16"/>
      <c r="E57" s="16"/>
      <c r="F57" s="18">
        <f>F58</f>
        <v>2349.1</v>
      </c>
      <c r="G57" s="18">
        <f>G58</f>
        <v>2346.6</v>
      </c>
    </row>
    <row r="58" spans="1:7" ht="15.75" x14ac:dyDescent="0.25">
      <c r="A58" s="15" t="s">
        <v>84</v>
      </c>
      <c r="B58" s="16" t="s">
        <v>93</v>
      </c>
      <c r="C58" s="17"/>
      <c r="D58" s="16"/>
      <c r="E58" s="16"/>
      <c r="F58" s="18">
        <f>F59+F60</f>
        <v>2349.1</v>
      </c>
      <c r="G58" s="18">
        <f>G59+G60</f>
        <v>2346.6</v>
      </c>
    </row>
    <row r="59" spans="1:7" ht="47.25" x14ac:dyDescent="0.25">
      <c r="A59" s="9" t="s">
        <v>94</v>
      </c>
      <c r="B59" s="10" t="s">
        <v>93</v>
      </c>
      <c r="C59" s="11" t="s">
        <v>21</v>
      </c>
      <c r="D59" s="10" t="s">
        <v>83</v>
      </c>
      <c r="E59" s="10" t="s">
        <v>31</v>
      </c>
      <c r="F59" s="12">
        <v>1913.9</v>
      </c>
      <c r="G59" s="12">
        <v>1913.9</v>
      </c>
    </row>
    <row r="60" spans="1:7" ht="31.5" x14ac:dyDescent="0.25">
      <c r="A60" s="9" t="s">
        <v>85</v>
      </c>
      <c r="B60" s="10" t="s">
        <v>93</v>
      </c>
      <c r="C60" s="11" t="s">
        <v>24</v>
      </c>
      <c r="D60" s="10" t="s">
        <v>83</v>
      </c>
      <c r="E60" s="10" t="s">
        <v>31</v>
      </c>
      <c r="F60" s="12">
        <v>435.2</v>
      </c>
      <c r="G60" s="12">
        <v>432.7</v>
      </c>
    </row>
    <row r="61" spans="1:7" ht="31.5" x14ac:dyDescent="0.25">
      <c r="A61" s="6" t="s">
        <v>95</v>
      </c>
      <c r="B61" s="7" t="s">
        <v>96</v>
      </c>
      <c r="C61" s="5"/>
      <c r="D61" s="7"/>
      <c r="E61" s="7"/>
      <c r="F61" s="8">
        <f>F62+F65</f>
        <v>12527.1</v>
      </c>
      <c r="G61" s="8">
        <f>G62+G65</f>
        <v>12523.1</v>
      </c>
    </row>
    <row r="62" spans="1:7" ht="15.75" x14ac:dyDescent="0.25">
      <c r="A62" s="15" t="s">
        <v>88</v>
      </c>
      <c r="B62" s="16" t="s">
        <v>97</v>
      </c>
      <c r="C62" s="17"/>
      <c r="D62" s="16"/>
      <c r="E62" s="16"/>
      <c r="F62" s="18">
        <f>F63</f>
        <v>186</v>
      </c>
      <c r="G62" s="18">
        <f>G63</f>
        <v>186</v>
      </c>
    </row>
    <row r="63" spans="1:7" ht="15.75" x14ac:dyDescent="0.25">
      <c r="A63" s="15" t="s">
        <v>36</v>
      </c>
      <c r="B63" s="16" t="s">
        <v>98</v>
      </c>
      <c r="C63" s="17"/>
      <c r="D63" s="16"/>
      <c r="E63" s="16"/>
      <c r="F63" s="18">
        <f>F64</f>
        <v>186</v>
      </c>
      <c r="G63" s="18">
        <f>G64</f>
        <v>186</v>
      </c>
    </row>
    <row r="64" spans="1:7" ht="15.75" x14ac:dyDescent="0.25">
      <c r="A64" s="9" t="s">
        <v>38</v>
      </c>
      <c r="B64" s="10" t="s">
        <v>98</v>
      </c>
      <c r="C64" s="11" t="s">
        <v>30</v>
      </c>
      <c r="D64" s="10" t="s">
        <v>22</v>
      </c>
      <c r="E64" s="10" t="s">
        <v>39</v>
      </c>
      <c r="F64" s="12">
        <v>186</v>
      </c>
      <c r="G64" s="12">
        <v>186</v>
      </c>
    </row>
    <row r="65" spans="1:7" ht="15.75" x14ac:dyDescent="0.25">
      <c r="A65" s="15" t="s">
        <v>80</v>
      </c>
      <c r="B65" s="16" t="s">
        <v>99</v>
      </c>
      <c r="C65" s="17"/>
      <c r="D65" s="16"/>
      <c r="E65" s="16"/>
      <c r="F65" s="18">
        <f>F66</f>
        <v>12341.1</v>
      </c>
      <c r="G65" s="18">
        <f>G66</f>
        <v>12337.1</v>
      </c>
    </row>
    <row r="66" spans="1:7" ht="15.75" x14ac:dyDescent="0.25">
      <c r="A66" s="15" t="s">
        <v>36</v>
      </c>
      <c r="B66" s="16" t="s">
        <v>100</v>
      </c>
      <c r="C66" s="17"/>
      <c r="D66" s="16"/>
      <c r="E66" s="16"/>
      <c r="F66" s="18">
        <f>F67+F68</f>
        <v>12341.1</v>
      </c>
      <c r="G66" s="18">
        <f>G67+G68</f>
        <v>12337.1</v>
      </c>
    </row>
    <row r="67" spans="1:7" ht="63" x14ac:dyDescent="0.25">
      <c r="A67" s="9" t="s">
        <v>56</v>
      </c>
      <c r="B67" s="10" t="s">
        <v>100</v>
      </c>
      <c r="C67" s="11" t="s">
        <v>21</v>
      </c>
      <c r="D67" s="10" t="s">
        <v>22</v>
      </c>
      <c r="E67" s="10" t="s">
        <v>39</v>
      </c>
      <c r="F67" s="12">
        <v>11174.4</v>
      </c>
      <c r="G67" s="12">
        <v>11174.4</v>
      </c>
    </row>
    <row r="68" spans="1:7" ht="31.5" x14ac:dyDescent="0.25">
      <c r="A68" s="9" t="s">
        <v>57</v>
      </c>
      <c r="B68" s="10" t="s">
        <v>100</v>
      </c>
      <c r="C68" s="11" t="s">
        <v>24</v>
      </c>
      <c r="D68" s="10" t="s">
        <v>22</v>
      </c>
      <c r="E68" s="10" t="s">
        <v>39</v>
      </c>
      <c r="F68" s="12">
        <v>1166.7</v>
      </c>
      <c r="G68" s="12">
        <v>1162.7</v>
      </c>
    </row>
    <row r="69" spans="1:7" ht="31.5" x14ac:dyDescent="0.25">
      <c r="A69" s="6" t="s">
        <v>101</v>
      </c>
      <c r="B69" s="7" t="s">
        <v>102</v>
      </c>
      <c r="C69" s="5"/>
      <c r="D69" s="7"/>
      <c r="E69" s="7"/>
      <c r="F69" s="8">
        <f>F70+F73</f>
        <v>7391.5999999999995</v>
      </c>
      <c r="G69" s="8">
        <f>G70+G73</f>
        <v>7385.8</v>
      </c>
    </row>
    <row r="70" spans="1:7" ht="15.75" x14ac:dyDescent="0.25">
      <c r="A70" s="15" t="s">
        <v>88</v>
      </c>
      <c r="B70" s="16" t="s">
        <v>103</v>
      </c>
      <c r="C70" s="17"/>
      <c r="D70" s="16"/>
      <c r="E70" s="16"/>
      <c r="F70" s="18">
        <f>F71</f>
        <v>117.2</v>
      </c>
      <c r="G70" s="18">
        <f>G71</f>
        <v>117.2</v>
      </c>
    </row>
    <row r="71" spans="1:7" ht="15.75" x14ac:dyDescent="0.25">
      <c r="A71" s="15" t="s">
        <v>104</v>
      </c>
      <c r="B71" s="16" t="s">
        <v>105</v>
      </c>
      <c r="C71" s="17"/>
      <c r="D71" s="16"/>
      <c r="E71" s="16"/>
      <c r="F71" s="18">
        <f>F72</f>
        <v>117.2</v>
      </c>
      <c r="G71" s="18">
        <f>G72</f>
        <v>117.2</v>
      </c>
    </row>
    <row r="72" spans="1:7" ht="15.75" x14ac:dyDescent="0.25">
      <c r="A72" s="9" t="s">
        <v>106</v>
      </c>
      <c r="B72" s="10" t="s">
        <v>105</v>
      </c>
      <c r="C72" s="11" t="s">
        <v>30</v>
      </c>
      <c r="D72" s="10" t="s">
        <v>83</v>
      </c>
      <c r="E72" s="10" t="s">
        <v>31</v>
      </c>
      <c r="F72" s="12">
        <v>117.2</v>
      </c>
      <c r="G72" s="12">
        <v>117.2</v>
      </c>
    </row>
    <row r="73" spans="1:7" ht="15.75" x14ac:dyDescent="0.25">
      <c r="A73" s="15" t="s">
        <v>80</v>
      </c>
      <c r="B73" s="16" t="s">
        <v>107</v>
      </c>
      <c r="C73" s="17"/>
      <c r="D73" s="16"/>
      <c r="E73" s="16"/>
      <c r="F73" s="18">
        <f>F74</f>
        <v>7274.4</v>
      </c>
      <c r="G73" s="18">
        <f>G74</f>
        <v>7268.6</v>
      </c>
    </row>
    <row r="74" spans="1:7" ht="15.75" x14ac:dyDescent="0.25">
      <c r="A74" s="15" t="s">
        <v>104</v>
      </c>
      <c r="B74" s="16" t="s">
        <v>108</v>
      </c>
      <c r="C74" s="17"/>
      <c r="D74" s="16"/>
      <c r="E74" s="16"/>
      <c r="F74" s="18">
        <f>F75+F76</f>
        <v>7274.4</v>
      </c>
      <c r="G74" s="18">
        <f>G75+G76</f>
        <v>7268.6</v>
      </c>
    </row>
    <row r="75" spans="1:7" ht="47.25" x14ac:dyDescent="0.25">
      <c r="A75" s="9" t="s">
        <v>109</v>
      </c>
      <c r="B75" s="10" t="s">
        <v>108</v>
      </c>
      <c r="C75" s="11" t="s">
        <v>21</v>
      </c>
      <c r="D75" s="10" t="s">
        <v>83</v>
      </c>
      <c r="E75" s="10" t="s">
        <v>31</v>
      </c>
      <c r="F75" s="12">
        <v>6658.5</v>
      </c>
      <c r="G75" s="12">
        <v>6658.5</v>
      </c>
    </row>
    <row r="76" spans="1:7" ht="31.5" x14ac:dyDescent="0.25">
      <c r="A76" s="9" t="s">
        <v>110</v>
      </c>
      <c r="B76" s="10" t="s">
        <v>108</v>
      </c>
      <c r="C76" s="11" t="s">
        <v>24</v>
      </c>
      <c r="D76" s="10" t="s">
        <v>83</v>
      </c>
      <c r="E76" s="10" t="s">
        <v>31</v>
      </c>
      <c r="F76" s="12">
        <v>615.9</v>
      </c>
      <c r="G76" s="12">
        <v>610.1</v>
      </c>
    </row>
    <row r="77" spans="1:7" ht="47.25" x14ac:dyDescent="0.25">
      <c r="A77" s="6" t="s">
        <v>111</v>
      </c>
      <c r="B77" s="7" t="s">
        <v>112</v>
      </c>
      <c r="C77" s="5"/>
      <c r="D77" s="7"/>
      <c r="E77" s="7"/>
      <c r="F77" s="8">
        <f>F78+F81</f>
        <v>12599.5</v>
      </c>
      <c r="G77" s="8">
        <f>G78+G81</f>
        <v>12581.5</v>
      </c>
    </row>
    <row r="78" spans="1:7" ht="15.75" x14ac:dyDescent="0.25">
      <c r="A78" s="15" t="s">
        <v>88</v>
      </c>
      <c r="B78" s="16" t="s">
        <v>113</v>
      </c>
      <c r="C78" s="17"/>
      <c r="D78" s="16"/>
      <c r="E78" s="16"/>
      <c r="F78" s="18">
        <f>F79</f>
        <v>1212</v>
      </c>
      <c r="G78" s="18">
        <f>G79</f>
        <v>1212</v>
      </c>
    </row>
    <row r="79" spans="1:7" ht="15.75" x14ac:dyDescent="0.25">
      <c r="A79" s="15" t="s">
        <v>81</v>
      </c>
      <c r="B79" s="16" t="s">
        <v>114</v>
      </c>
      <c r="C79" s="17"/>
      <c r="D79" s="16"/>
      <c r="E79" s="16"/>
      <c r="F79" s="18">
        <f>F80</f>
        <v>1212</v>
      </c>
      <c r="G79" s="18">
        <f>G80</f>
        <v>1212</v>
      </c>
    </row>
    <row r="80" spans="1:7" ht="15.75" x14ac:dyDescent="0.25">
      <c r="A80" s="9" t="s">
        <v>115</v>
      </c>
      <c r="B80" s="10" t="s">
        <v>114</v>
      </c>
      <c r="C80" s="11" t="s">
        <v>30</v>
      </c>
      <c r="D80" s="10" t="s">
        <v>83</v>
      </c>
      <c r="E80" s="10" t="s">
        <v>31</v>
      </c>
      <c r="F80" s="12">
        <v>1212</v>
      </c>
      <c r="G80" s="12">
        <v>1212</v>
      </c>
    </row>
    <row r="81" spans="1:7" ht="15.75" x14ac:dyDescent="0.25">
      <c r="A81" s="15" t="s">
        <v>80</v>
      </c>
      <c r="B81" s="16" t="s">
        <v>116</v>
      </c>
      <c r="C81" s="17"/>
      <c r="D81" s="16"/>
      <c r="E81" s="16"/>
      <c r="F81" s="18">
        <f>F82</f>
        <v>11387.5</v>
      </c>
      <c r="G81" s="18">
        <f>G82</f>
        <v>11369.5</v>
      </c>
    </row>
    <row r="82" spans="1:7" ht="15.75" x14ac:dyDescent="0.25">
      <c r="A82" s="15" t="s">
        <v>81</v>
      </c>
      <c r="B82" s="16" t="s">
        <v>117</v>
      </c>
      <c r="C82" s="17"/>
      <c r="D82" s="16"/>
      <c r="E82" s="16"/>
      <c r="F82" s="18">
        <f>F83+F84</f>
        <v>11387.5</v>
      </c>
      <c r="G82" s="18">
        <f>G83+G84</f>
        <v>11369.5</v>
      </c>
    </row>
    <row r="83" spans="1:7" ht="63" x14ac:dyDescent="0.25">
      <c r="A83" s="9" t="s">
        <v>118</v>
      </c>
      <c r="B83" s="10" t="s">
        <v>117</v>
      </c>
      <c r="C83" s="11" t="s">
        <v>21</v>
      </c>
      <c r="D83" s="10" t="s">
        <v>83</v>
      </c>
      <c r="E83" s="10" t="s">
        <v>31</v>
      </c>
      <c r="F83" s="12">
        <v>7412.8</v>
      </c>
      <c r="G83" s="12">
        <v>7412.8</v>
      </c>
    </row>
    <row r="84" spans="1:7" ht="31.5" x14ac:dyDescent="0.25">
      <c r="A84" s="9" t="s">
        <v>82</v>
      </c>
      <c r="B84" s="10" t="s">
        <v>117</v>
      </c>
      <c r="C84" s="11" t="s">
        <v>24</v>
      </c>
      <c r="D84" s="10" t="s">
        <v>83</v>
      </c>
      <c r="E84" s="10" t="s">
        <v>31</v>
      </c>
      <c r="F84" s="12">
        <v>3974.7</v>
      </c>
      <c r="G84" s="12">
        <v>3956.7</v>
      </c>
    </row>
    <row r="85" spans="1:7" ht="47.25" x14ac:dyDescent="0.25">
      <c r="A85" s="6" t="s">
        <v>119</v>
      </c>
      <c r="B85" s="7" t="s">
        <v>120</v>
      </c>
      <c r="C85" s="5"/>
      <c r="D85" s="7"/>
      <c r="E85" s="7"/>
      <c r="F85" s="8">
        <f>F86+F89+F92+F95+F140+F143+F150+F157</f>
        <v>283283</v>
      </c>
      <c r="G85" s="8">
        <f>G86+G89+G92+G95+G140+G143+G150+G157</f>
        <v>287682.40000000002</v>
      </c>
    </row>
    <row r="86" spans="1:7" ht="15.75" x14ac:dyDescent="0.25">
      <c r="A86" s="15" t="s">
        <v>121</v>
      </c>
      <c r="B86" s="16" t="s">
        <v>122</v>
      </c>
      <c r="C86" s="17"/>
      <c r="D86" s="16"/>
      <c r="E86" s="16"/>
      <c r="F86" s="18">
        <f>F87+F88</f>
        <v>6904.5999999999995</v>
      </c>
      <c r="G86" s="18">
        <f>G87+G88</f>
        <v>6904.5999999999995</v>
      </c>
    </row>
    <row r="87" spans="1:7" ht="63" x14ac:dyDescent="0.25">
      <c r="A87" s="13" t="s">
        <v>123</v>
      </c>
      <c r="B87" s="10" t="s">
        <v>122</v>
      </c>
      <c r="C87" s="11" t="s">
        <v>21</v>
      </c>
      <c r="D87" s="10" t="s">
        <v>15</v>
      </c>
      <c r="E87" s="10" t="s">
        <v>124</v>
      </c>
      <c r="F87" s="12">
        <v>5754.4</v>
      </c>
      <c r="G87" s="12">
        <v>5754.4</v>
      </c>
    </row>
    <row r="88" spans="1:7" ht="31.5" x14ac:dyDescent="0.25">
      <c r="A88" s="9" t="s">
        <v>125</v>
      </c>
      <c r="B88" s="10" t="s">
        <v>122</v>
      </c>
      <c r="C88" s="11" t="s">
        <v>24</v>
      </c>
      <c r="D88" s="10" t="s">
        <v>15</v>
      </c>
      <c r="E88" s="10" t="s">
        <v>124</v>
      </c>
      <c r="F88" s="12">
        <v>1150.2</v>
      </c>
      <c r="G88" s="12">
        <v>1150.2</v>
      </c>
    </row>
    <row r="89" spans="1:7" ht="15.75" x14ac:dyDescent="0.25">
      <c r="A89" s="15" t="s">
        <v>126</v>
      </c>
      <c r="B89" s="16" t="s">
        <v>127</v>
      </c>
      <c r="C89" s="17"/>
      <c r="D89" s="16"/>
      <c r="E89" s="16"/>
      <c r="F89" s="18">
        <f>F90+F91</f>
        <v>1312</v>
      </c>
      <c r="G89" s="18">
        <f>G90+G91</f>
        <v>1312</v>
      </c>
    </row>
    <row r="90" spans="1:7" ht="63" x14ac:dyDescent="0.25">
      <c r="A90" s="13" t="s">
        <v>128</v>
      </c>
      <c r="B90" s="10" t="s">
        <v>127</v>
      </c>
      <c r="C90" s="11" t="s">
        <v>21</v>
      </c>
      <c r="D90" s="10" t="s">
        <v>15</v>
      </c>
      <c r="E90" s="10" t="s">
        <v>124</v>
      </c>
      <c r="F90" s="12">
        <v>1165.2</v>
      </c>
      <c r="G90" s="12">
        <v>1165.2</v>
      </c>
    </row>
    <row r="91" spans="1:7" ht="31.5" x14ac:dyDescent="0.25">
      <c r="A91" s="9" t="s">
        <v>129</v>
      </c>
      <c r="B91" s="10" t="s">
        <v>127</v>
      </c>
      <c r="C91" s="11" t="s">
        <v>24</v>
      </c>
      <c r="D91" s="10" t="s">
        <v>15</v>
      </c>
      <c r="E91" s="10" t="s">
        <v>124</v>
      </c>
      <c r="F91" s="12">
        <v>146.80000000000001</v>
      </c>
      <c r="G91" s="12">
        <v>146.80000000000001</v>
      </c>
    </row>
    <row r="92" spans="1:7" ht="31.5" x14ac:dyDescent="0.25">
      <c r="A92" s="15" t="s">
        <v>130</v>
      </c>
      <c r="B92" s="16" t="s">
        <v>131</v>
      </c>
      <c r="C92" s="17"/>
      <c r="D92" s="16"/>
      <c r="E92" s="16"/>
      <c r="F92" s="18">
        <f>F93+F94</f>
        <v>3003.1</v>
      </c>
      <c r="G92" s="18">
        <f>G93+G94</f>
        <v>3003.1</v>
      </c>
    </row>
    <row r="93" spans="1:7" ht="63" x14ac:dyDescent="0.25">
      <c r="A93" s="13" t="s">
        <v>132</v>
      </c>
      <c r="B93" s="10" t="s">
        <v>131</v>
      </c>
      <c r="C93" s="11" t="s">
        <v>21</v>
      </c>
      <c r="D93" s="10" t="s">
        <v>15</v>
      </c>
      <c r="E93" s="10" t="s">
        <v>124</v>
      </c>
      <c r="F93" s="12">
        <v>2506.5</v>
      </c>
      <c r="G93" s="12">
        <v>2506.5</v>
      </c>
    </row>
    <row r="94" spans="1:7" ht="47.25" x14ac:dyDescent="0.25">
      <c r="A94" s="9" t="s">
        <v>133</v>
      </c>
      <c r="B94" s="10" t="s">
        <v>131</v>
      </c>
      <c r="C94" s="11" t="s">
        <v>24</v>
      </c>
      <c r="D94" s="10" t="s">
        <v>15</v>
      </c>
      <c r="E94" s="10" t="s">
        <v>124</v>
      </c>
      <c r="F94" s="12">
        <v>496.6</v>
      </c>
      <c r="G94" s="12">
        <v>496.6</v>
      </c>
    </row>
    <row r="95" spans="1:7" ht="15.75" x14ac:dyDescent="0.25">
      <c r="A95" s="15" t="s">
        <v>134</v>
      </c>
      <c r="B95" s="16" t="s">
        <v>135</v>
      </c>
      <c r="C95" s="17"/>
      <c r="D95" s="16"/>
      <c r="E95" s="16"/>
      <c r="F95" s="18">
        <f>F96+F98+F100+F102+F104+F106+F108+F114+F116+F118+F120+F122+F124+F126+F128+F130+F132+F134+F136+F110+F112+F138</f>
        <v>199457.8</v>
      </c>
      <c r="G95" s="18">
        <f>G96+G98+G100+G102+G104+G106+G108+G114+G116+G118+G120+G122+G124+G126+G128+G130+G132+G134+G136+G110+G112+G138</f>
        <v>203304.79999999996</v>
      </c>
    </row>
    <row r="96" spans="1:7" ht="31.5" x14ac:dyDescent="0.25">
      <c r="A96" s="15" t="s">
        <v>139</v>
      </c>
      <c r="B96" s="16" t="s">
        <v>140</v>
      </c>
      <c r="C96" s="17"/>
      <c r="D96" s="16"/>
      <c r="E96" s="16"/>
      <c r="F96" s="18">
        <f>F97</f>
        <v>33293.699999999997</v>
      </c>
      <c r="G96" s="18">
        <f>G97</f>
        <v>34625.5</v>
      </c>
    </row>
    <row r="97" spans="1:7" ht="47.25" x14ac:dyDescent="0.25">
      <c r="A97" s="9" t="s">
        <v>141</v>
      </c>
      <c r="B97" s="10" t="s">
        <v>140</v>
      </c>
      <c r="C97" s="11" t="s">
        <v>14</v>
      </c>
      <c r="D97" s="10" t="s">
        <v>15</v>
      </c>
      <c r="E97" s="10" t="s">
        <v>39</v>
      </c>
      <c r="F97" s="12">
        <v>33293.699999999997</v>
      </c>
      <c r="G97" s="12">
        <v>34625.5</v>
      </c>
    </row>
    <row r="98" spans="1:7" ht="31.5" x14ac:dyDescent="0.25">
      <c r="A98" s="15" t="s">
        <v>142</v>
      </c>
      <c r="B98" s="16" t="s">
        <v>143</v>
      </c>
      <c r="C98" s="17"/>
      <c r="D98" s="16"/>
      <c r="E98" s="16"/>
      <c r="F98" s="18">
        <f>F99</f>
        <v>527</v>
      </c>
      <c r="G98" s="18">
        <f>G99</f>
        <v>547.1</v>
      </c>
    </row>
    <row r="99" spans="1:7" ht="47.25" x14ac:dyDescent="0.25">
      <c r="A99" s="9" t="s">
        <v>144</v>
      </c>
      <c r="B99" s="10" t="s">
        <v>143</v>
      </c>
      <c r="C99" s="11" t="s">
        <v>14</v>
      </c>
      <c r="D99" s="10" t="s">
        <v>15</v>
      </c>
      <c r="E99" s="10" t="s">
        <v>39</v>
      </c>
      <c r="F99" s="12">
        <v>527</v>
      </c>
      <c r="G99" s="12">
        <v>547.1</v>
      </c>
    </row>
    <row r="100" spans="1:7" ht="31.5" x14ac:dyDescent="0.25">
      <c r="A100" s="15" t="s">
        <v>145</v>
      </c>
      <c r="B100" s="16" t="s">
        <v>146</v>
      </c>
      <c r="C100" s="17"/>
      <c r="D100" s="16"/>
      <c r="E100" s="16"/>
      <c r="F100" s="18">
        <f>F101</f>
        <v>19513.900000000001</v>
      </c>
      <c r="G100" s="18">
        <f>G101</f>
        <v>19513.900000000001</v>
      </c>
    </row>
    <row r="101" spans="1:7" ht="47.25" x14ac:dyDescent="0.25">
      <c r="A101" s="9" t="s">
        <v>147</v>
      </c>
      <c r="B101" s="10" t="s">
        <v>146</v>
      </c>
      <c r="C101" s="11" t="s">
        <v>14</v>
      </c>
      <c r="D101" s="10" t="s">
        <v>15</v>
      </c>
      <c r="E101" s="10" t="s">
        <v>39</v>
      </c>
      <c r="F101" s="12">
        <v>19513.900000000001</v>
      </c>
      <c r="G101" s="12">
        <v>19513.900000000001</v>
      </c>
    </row>
    <row r="102" spans="1:7" ht="47.25" x14ac:dyDescent="0.25">
      <c r="A102" s="15" t="s">
        <v>148</v>
      </c>
      <c r="B102" s="16" t="s">
        <v>149</v>
      </c>
      <c r="C102" s="17"/>
      <c r="D102" s="16"/>
      <c r="E102" s="16"/>
      <c r="F102" s="18">
        <f>F103</f>
        <v>88.9</v>
      </c>
      <c r="G102" s="18">
        <f>G103</f>
        <v>92.5</v>
      </c>
    </row>
    <row r="103" spans="1:7" ht="63" x14ac:dyDescent="0.25">
      <c r="A103" s="9" t="s">
        <v>150</v>
      </c>
      <c r="B103" s="10" t="s">
        <v>149</v>
      </c>
      <c r="C103" s="11" t="s">
        <v>14</v>
      </c>
      <c r="D103" s="10" t="s">
        <v>15</v>
      </c>
      <c r="E103" s="10" t="s">
        <v>39</v>
      </c>
      <c r="F103" s="12">
        <v>88.9</v>
      </c>
      <c r="G103" s="12">
        <v>92.5</v>
      </c>
    </row>
    <row r="104" spans="1:7" ht="47.25" x14ac:dyDescent="0.25">
      <c r="A104" s="15" t="s">
        <v>151</v>
      </c>
      <c r="B104" s="16" t="s">
        <v>152</v>
      </c>
      <c r="C104" s="17"/>
      <c r="D104" s="16"/>
      <c r="E104" s="16"/>
      <c r="F104" s="18">
        <f>F105</f>
        <v>11.7</v>
      </c>
      <c r="G104" s="18">
        <f>G105</f>
        <v>11.7</v>
      </c>
    </row>
    <row r="105" spans="1:7" ht="63" x14ac:dyDescent="0.25">
      <c r="A105" s="9" t="s">
        <v>153</v>
      </c>
      <c r="B105" s="10" t="s">
        <v>152</v>
      </c>
      <c r="C105" s="11" t="s">
        <v>14</v>
      </c>
      <c r="D105" s="10" t="s">
        <v>15</v>
      </c>
      <c r="E105" s="10" t="s">
        <v>39</v>
      </c>
      <c r="F105" s="12">
        <v>11.7</v>
      </c>
      <c r="G105" s="12">
        <v>11.7</v>
      </c>
    </row>
    <row r="106" spans="1:7" ht="63" x14ac:dyDescent="0.25">
      <c r="A106" s="15" t="s">
        <v>154</v>
      </c>
      <c r="B106" s="16" t="s">
        <v>155</v>
      </c>
      <c r="C106" s="17"/>
      <c r="D106" s="16"/>
      <c r="E106" s="16"/>
      <c r="F106" s="18">
        <f>F107</f>
        <v>2776.9</v>
      </c>
      <c r="G106" s="18">
        <f>G107</f>
        <v>2776.9</v>
      </c>
    </row>
    <row r="107" spans="1:7" ht="63" x14ac:dyDescent="0.25">
      <c r="A107" s="13" t="s">
        <v>156</v>
      </c>
      <c r="B107" s="10" t="s">
        <v>155</v>
      </c>
      <c r="C107" s="11" t="s">
        <v>14</v>
      </c>
      <c r="D107" s="10" t="s">
        <v>15</v>
      </c>
      <c r="E107" s="10" t="s">
        <v>39</v>
      </c>
      <c r="F107" s="12">
        <v>2776.9</v>
      </c>
      <c r="G107" s="12">
        <v>2776.9</v>
      </c>
    </row>
    <row r="108" spans="1:7" ht="94.5" x14ac:dyDescent="0.25">
      <c r="A108" s="19" t="s">
        <v>157</v>
      </c>
      <c r="B108" s="16" t="s">
        <v>158</v>
      </c>
      <c r="C108" s="17"/>
      <c r="D108" s="16"/>
      <c r="E108" s="16"/>
      <c r="F108" s="18">
        <f>F109</f>
        <v>6745.2</v>
      </c>
      <c r="G108" s="18">
        <f>G109</f>
        <v>6745.2</v>
      </c>
    </row>
    <row r="109" spans="1:7" ht="110.25" x14ac:dyDescent="0.25">
      <c r="A109" s="13" t="s">
        <v>159</v>
      </c>
      <c r="B109" s="10" t="s">
        <v>158</v>
      </c>
      <c r="C109" s="11" t="s">
        <v>160</v>
      </c>
      <c r="D109" s="10" t="s">
        <v>15</v>
      </c>
      <c r="E109" s="10" t="s">
        <v>16</v>
      </c>
      <c r="F109" s="12">
        <v>6745.2</v>
      </c>
      <c r="G109" s="12">
        <v>6745.2</v>
      </c>
    </row>
    <row r="110" spans="1:7" ht="31.5" x14ac:dyDescent="0.25">
      <c r="A110" s="15" t="s">
        <v>161</v>
      </c>
      <c r="B110" s="16" t="s">
        <v>162</v>
      </c>
      <c r="C110" s="17"/>
      <c r="D110" s="16"/>
      <c r="E110" s="16"/>
      <c r="F110" s="18">
        <f>F111</f>
        <v>14634.3</v>
      </c>
      <c r="G110" s="18">
        <f>G111</f>
        <v>15219.6</v>
      </c>
    </row>
    <row r="111" spans="1:7" ht="31.5" x14ac:dyDescent="0.25">
      <c r="A111" s="9" t="s">
        <v>163</v>
      </c>
      <c r="B111" s="10" t="s">
        <v>162</v>
      </c>
      <c r="C111" s="11" t="s">
        <v>14</v>
      </c>
      <c r="D111" s="10" t="s">
        <v>15</v>
      </c>
      <c r="E111" s="10" t="s">
        <v>16</v>
      </c>
      <c r="F111" s="12">
        <v>14634.3</v>
      </c>
      <c r="G111" s="12">
        <v>15219.6</v>
      </c>
    </row>
    <row r="112" spans="1:7" ht="47.25" x14ac:dyDescent="0.25">
      <c r="A112" s="15" t="s">
        <v>164</v>
      </c>
      <c r="B112" s="16" t="s">
        <v>165</v>
      </c>
      <c r="C112" s="17"/>
      <c r="D112" s="16"/>
      <c r="E112" s="16"/>
      <c r="F112" s="18">
        <f>F113</f>
        <v>1074.7</v>
      </c>
      <c r="G112" s="18">
        <f>G113</f>
        <v>1074.7</v>
      </c>
    </row>
    <row r="113" spans="1:7" ht="47.25" x14ac:dyDescent="0.25">
      <c r="A113" s="9" t="s">
        <v>166</v>
      </c>
      <c r="B113" s="10" t="s">
        <v>165</v>
      </c>
      <c r="C113" s="11" t="s">
        <v>14</v>
      </c>
      <c r="D113" s="10" t="s">
        <v>15</v>
      </c>
      <c r="E113" s="10" t="s">
        <v>16</v>
      </c>
      <c r="F113" s="12">
        <v>1074.7</v>
      </c>
      <c r="G113" s="12">
        <v>1074.7</v>
      </c>
    </row>
    <row r="114" spans="1:7" ht="78.75" x14ac:dyDescent="0.25">
      <c r="A114" s="19" t="s">
        <v>167</v>
      </c>
      <c r="B114" s="16" t="s">
        <v>168</v>
      </c>
      <c r="C114" s="17"/>
      <c r="D114" s="16"/>
      <c r="E114" s="16"/>
      <c r="F114" s="18">
        <f>F115</f>
        <v>14088.9</v>
      </c>
      <c r="G114" s="18">
        <f>G115</f>
        <v>14125.8</v>
      </c>
    </row>
    <row r="115" spans="1:7" ht="78.75" x14ac:dyDescent="0.25">
      <c r="A115" s="13" t="s">
        <v>169</v>
      </c>
      <c r="B115" s="10" t="s">
        <v>168</v>
      </c>
      <c r="C115" s="11" t="s">
        <v>14</v>
      </c>
      <c r="D115" s="10" t="s">
        <v>15</v>
      </c>
      <c r="E115" s="10" t="s">
        <v>16</v>
      </c>
      <c r="F115" s="12">
        <v>14088.9</v>
      </c>
      <c r="G115" s="12">
        <v>14125.8</v>
      </c>
    </row>
    <row r="116" spans="1:7" ht="47.25" x14ac:dyDescent="0.25">
      <c r="A116" s="15" t="s">
        <v>170</v>
      </c>
      <c r="B116" s="16" t="s">
        <v>171</v>
      </c>
      <c r="C116" s="17"/>
      <c r="D116" s="16"/>
      <c r="E116" s="16"/>
      <c r="F116" s="18">
        <f>F117</f>
        <v>4312.5</v>
      </c>
      <c r="G116" s="18">
        <f>G117</f>
        <v>4485</v>
      </c>
    </row>
    <row r="117" spans="1:7" ht="63" x14ac:dyDescent="0.25">
      <c r="A117" s="13" t="s">
        <v>172</v>
      </c>
      <c r="B117" s="10" t="s">
        <v>171</v>
      </c>
      <c r="C117" s="11" t="s">
        <v>14</v>
      </c>
      <c r="D117" s="10" t="s">
        <v>15</v>
      </c>
      <c r="E117" s="10" t="s">
        <v>16</v>
      </c>
      <c r="F117" s="12">
        <v>4312.5</v>
      </c>
      <c r="G117" s="12">
        <v>4485</v>
      </c>
    </row>
    <row r="118" spans="1:7" ht="31.5" x14ac:dyDescent="0.25">
      <c r="A118" s="15" t="s">
        <v>130</v>
      </c>
      <c r="B118" s="16" t="s">
        <v>173</v>
      </c>
      <c r="C118" s="17"/>
      <c r="D118" s="16"/>
      <c r="E118" s="16"/>
      <c r="F118" s="18">
        <f>F119</f>
        <v>48782.400000000001</v>
      </c>
      <c r="G118" s="18">
        <f>G119</f>
        <v>49474.2</v>
      </c>
    </row>
    <row r="119" spans="1:7" ht="31.5" x14ac:dyDescent="0.25">
      <c r="A119" s="9" t="s">
        <v>174</v>
      </c>
      <c r="B119" s="10" t="s">
        <v>173</v>
      </c>
      <c r="C119" s="11" t="s">
        <v>14</v>
      </c>
      <c r="D119" s="10" t="s">
        <v>15</v>
      </c>
      <c r="E119" s="10" t="s">
        <v>39</v>
      </c>
      <c r="F119" s="12">
        <v>48782.400000000001</v>
      </c>
      <c r="G119" s="12">
        <v>49474.2</v>
      </c>
    </row>
    <row r="120" spans="1:7" ht="31.5" x14ac:dyDescent="0.25">
      <c r="A120" s="15" t="s">
        <v>175</v>
      </c>
      <c r="B120" s="16" t="s">
        <v>176</v>
      </c>
      <c r="C120" s="17"/>
      <c r="D120" s="16"/>
      <c r="E120" s="16"/>
      <c r="F120" s="18">
        <f>F121</f>
        <v>400.5</v>
      </c>
      <c r="G120" s="18">
        <f>G121</f>
        <v>416.5</v>
      </c>
    </row>
    <row r="121" spans="1:7" ht="47.25" x14ac:dyDescent="0.25">
      <c r="A121" s="9" t="s">
        <v>177</v>
      </c>
      <c r="B121" s="10" t="s">
        <v>176</v>
      </c>
      <c r="C121" s="11" t="s">
        <v>14</v>
      </c>
      <c r="D121" s="10" t="s">
        <v>15</v>
      </c>
      <c r="E121" s="10" t="s">
        <v>39</v>
      </c>
      <c r="F121" s="12">
        <v>400.5</v>
      </c>
      <c r="G121" s="12">
        <v>416.5</v>
      </c>
    </row>
    <row r="122" spans="1:7" ht="31.5" x14ac:dyDescent="0.25">
      <c r="A122" s="15" t="s">
        <v>180</v>
      </c>
      <c r="B122" s="16" t="s">
        <v>181</v>
      </c>
      <c r="C122" s="17"/>
      <c r="D122" s="16"/>
      <c r="E122" s="16"/>
      <c r="F122" s="18">
        <f>F123</f>
        <v>2755.9</v>
      </c>
      <c r="G122" s="18">
        <f>G123</f>
        <v>2866.3</v>
      </c>
    </row>
    <row r="123" spans="1:7" ht="47.25" x14ac:dyDescent="0.25">
      <c r="A123" s="9" t="s">
        <v>182</v>
      </c>
      <c r="B123" s="10" t="s">
        <v>181</v>
      </c>
      <c r="C123" s="11" t="s">
        <v>14</v>
      </c>
      <c r="D123" s="10" t="s">
        <v>15</v>
      </c>
      <c r="E123" s="10" t="s">
        <v>39</v>
      </c>
      <c r="F123" s="12">
        <v>2755.9</v>
      </c>
      <c r="G123" s="12">
        <v>2866.3</v>
      </c>
    </row>
    <row r="124" spans="1:7" ht="31.5" x14ac:dyDescent="0.25">
      <c r="A124" s="15" t="s">
        <v>183</v>
      </c>
      <c r="B124" s="16" t="s">
        <v>184</v>
      </c>
      <c r="C124" s="17"/>
      <c r="D124" s="16"/>
      <c r="E124" s="16"/>
      <c r="F124" s="18">
        <f>F125</f>
        <v>26269.3</v>
      </c>
      <c r="G124" s="18">
        <f>G125</f>
        <v>26269.3</v>
      </c>
    </row>
    <row r="125" spans="1:7" ht="37.5" customHeight="1" x14ac:dyDescent="0.25">
      <c r="A125" s="9" t="s">
        <v>185</v>
      </c>
      <c r="B125" s="10" t="s">
        <v>184</v>
      </c>
      <c r="C125" s="11" t="s">
        <v>14</v>
      </c>
      <c r="D125" s="10" t="s">
        <v>15</v>
      </c>
      <c r="E125" s="10" t="s">
        <v>39</v>
      </c>
      <c r="F125" s="12">
        <v>26269.3</v>
      </c>
      <c r="G125" s="12">
        <v>26269.3</v>
      </c>
    </row>
    <row r="126" spans="1:7" ht="78.75" x14ac:dyDescent="0.25">
      <c r="A126" s="19" t="s">
        <v>186</v>
      </c>
      <c r="B126" s="16" t="s">
        <v>187</v>
      </c>
      <c r="C126" s="17"/>
      <c r="D126" s="16"/>
      <c r="E126" s="16"/>
      <c r="F126" s="18">
        <f>F127</f>
        <v>7.4</v>
      </c>
      <c r="G126" s="18">
        <f>G127</f>
        <v>7.4</v>
      </c>
    </row>
    <row r="127" spans="1:7" ht="98.25" customHeight="1" x14ac:dyDescent="0.25">
      <c r="A127" s="13" t="s">
        <v>188</v>
      </c>
      <c r="B127" s="10" t="s">
        <v>187</v>
      </c>
      <c r="C127" s="11" t="s">
        <v>14</v>
      </c>
      <c r="D127" s="10" t="s">
        <v>15</v>
      </c>
      <c r="E127" s="10" t="s">
        <v>39</v>
      </c>
      <c r="F127" s="12">
        <v>7.4</v>
      </c>
      <c r="G127" s="12">
        <v>7.4</v>
      </c>
    </row>
    <row r="128" spans="1:7" ht="94.5" x14ac:dyDescent="0.25">
      <c r="A128" s="19" t="s">
        <v>189</v>
      </c>
      <c r="B128" s="16" t="s">
        <v>190</v>
      </c>
      <c r="C128" s="17"/>
      <c r="D128" s="16"/>
      <c r="E128" s="16"/>
      <c r="F128" s="18">
        <f>F129</f>
        <v>19789.400000000001</v>
      </c>
      <c r="G128" s="18">
        <f>G129</f>
        <v>20580.900000000001</v>
      </c>
    </row>
    <row r="129" spans="1:7" ht="111.75" customHeight="1" x14ac:dyDescent="0.25">
      <c r="A129" s="13" t="s">
        <v>191</v>
      </c>
      <c r="B129" s="10" t="s">
        <v>190</v>
      </c>
      <c r="C129" s="11" t="s">
        <v>14</v>
      </c>
      <c r="D129" s="10" t="s">
        <v>15</v>
      </c>
      <c r="E129" s="10" t="s">
        <v>39</v>
      </c>
      <c r="F129" s="12">
        <v>19789.400000000001</v>
      </c>
      <c r="G129" s="12">
        <v>20580.900000000001</v>
      </c>
    </row>
    <row r="130" spans="1:7" ht="31.5" x14ac:dyDescent="0.25">
      <c r="A130" s="15" t="s">
        <v>192</v>
      </c>
      <c r="B130" s="16" t="s">
        <v>193</v>
      </c>
      <c r="C130" s="17"/>
      <c r="D130" s="16"/>
      <c r="E130" s="16"/>
      <c r="F130" s="18">
        <f>F131</f>
        <v>1749.8</v>
      </c>
      <c r="G130" s="18">
        <f>G131</f>
        <v>1819.8</v>
      </c>
    </row>
    <row r="131" spans="1:7" ht="47.25" x14ac:dyDescent="0.25">
      <c r="A131" s="9" t="s">
        <v>194</v>
      </c>
      <c r="B131" s="10" t="s">
        <v>193</v>
      </c>
      <c r="C131" s="11" t="s">
        <v>14</v>
      </c>
      <c r="D131" s="10" t="s">
        <v>15</v>
      </c>
      <c r="E131" s="10" t="s">
        <v>39</v>
      </c>
      <c r="F131" s="12">
        <v>1749.8</v>
      </c>
      <c r="G131" s="12">
        <v>1819.8</v>
      </c>
    </row>
    <row r="132" spans="1:7" ht="47.25" x14ac:dyDescent="0.25">
      <c r="A132" s="15" t="s">
        <v>195</v>
      </c>
      <c r="B132" s="16" t="s">
        <v>196</v>
      </c>
      <c r="C132" s="17"/>
      <c r="D132" s="16"/>
      <c r="E132" s="16"/>
      <c r="F132" s="18">
        <f>F133</f>
        <v>428.7</v>
      </c>
      <c r="G132" s="18">
        <f>G133</f>
        <v>445.8</v>
      </c>
    </row>
    <row r="133" spans="1:7" ht="63" x14ac:dyDescent="0.25">
      <c r="A133" s="13" t="s">
        <v>197</v>
      </c>
      <c r="B133" s="10" t="s">
        <v>196</v>
      </c>
      <c r="C133" s="11" t="s">
        <v>14</v>
      </c>
      <c r="D133" s="10" t="s">
        <v>15</v>
      </c>
      <c r="E133" s="10" t="s">
        <v>39</v>
      </c>
      <c r="F133" s="12">
        <v>428.7</v>
      </c>
      <c r="G133" s="12">
        <v>445.8</v>
      </c>
    </row>
    <row r="134" spans="1:7" ht="15.75" x14ac:dyDescent="0.25">
      <c r="A134" s="15" t="s">
        <v>198</v>
      </c>
      <c r="B134" s="16" t="s">
        <v>199</v>
      </c>
      <c r="C134" s="17"/>
      <c r="D134" s="16"/>
      <c r="E134" s="16"/>
      <c r="F134" s="18">
        <f>F135</f>
        <v>52.1</v>
      </c>
      <c r="G134" s="18">
        <f>G135</f>
        <v>52.1</v>
      </c>
    </row>
    <row r="135" spans="1:7" ht="31.5" x14ac:dyDescent="0.25">
      <c r="A135" s="9" t="s">
        <v>200</v>
      </c>
      <c r="B135" s="10" t="s">
        <v>199</v>
      </c>
      <c r="C135" s="11" t="s">
        <v>14</v>
      </c>
      <c r="D135" s="10" t="s">
        <v>15</v>
      </c>
      <c r="E135" s="10" t="s">
        <v>39</v>
      </c>
      <c r="F135" s="12">
        <v>52.1</v>
      </c>
      <c r="G135" s="12">
        <v>52.1</v>
      </c>
    </row>
    <row r="136" spans="1:7" ht="47.25" x14ac:dyDescent="0.25">
      <c r="A136" s="15" t="s">
        <v>201</v>
      </c>
      <c r="B136" s="16" t="s">
        <v>202</v>
      </c>
      <c r="C136" s="17"/>
      <c r="D136" s="16"/>
      <c r="E136" s="16"/>
      <c r="F136" s="18">
        <f>F137</f>
        <v>407.1</v>
      </c>
      <c r="G136" s="18">
        <f>G137</f>
        <v>407.1</v>
      </c>
    </row>
    <row r="137" spans="1:7" ht="63" x14ac:dyDescent="0.25">
      <c r="A137" s="9" t="s">
        <v>203</v>
      </c>
      <c r="B137" s="10" t="s">
        <v>202</v>
      </c>
      <c r="C137" s="11" t="s">
        <v>14</v>
      </c>
      <c r="D137" s="10" t="s">
        <v>15</v>
      </c>
      <c r="E137" s="10" t="s">
        <v>39</v>
      </c>
      <c r="F137" s="12">
        <v>407.1</v>
      </c>
      <c r="G137" s="12">
        <v>407.1</v>
      </c>
    </row>
    <row r="138" spans="1:7" ht="31.5" x14ac:dyDescent="0.25">
      <c r="A138" s="9" t="s">
        <v>424</v>
      </c>
      <c r="B138" s="10" t="s">
        <v>426</v>
      </c>
      <c r="C138" s="11"/>
      <c r="D138" s="10"/>
      <c r="E138" s="10"/>
      <c r="F138" s="12">
        <f>F139</f>
        <v>1747.5</v>
      </c>
      <c r="G138" s="12">
        <f>G139</f>
        <v>1747.5</v>
      </c>
    </row>
    <row r="139" spans="1:7" ht="47.25" x14ac:dyDescent="0.25">
      <c r="A139" s="9" t="s">
        <v>425</v>
      </c>
      <c r="B139" s="10" t="s">
        <v>426</v>
      </c>
      <c r="C139" s="11">
        <v>300</v>
      </c>
      <c r="D139" s="10" t="s">
        <v>15</v>
      </c>
      <c r="E139" s="10" t="s">
        <v>16</v>
      </c>
      <c r="F139" s="12">
        <v>1747.5</v>
      </c>
      <c r="G139" s="12">
        <v>1747.5</v>
      </c>
    </row>
    <row r="140" spans="1:7" ht="31.5" x14ac:dyDescent="0.25">
      <c r="A140" s="15" t="s">
        <v>204</v>
      </c>
      <c r="B140" s="16" t="s">
        <v>205</v>
      </c>
      <c r="C140" s="17"/>
      <c r="D140" s="16"/>
      <c r="E140" s="16"/>
      <c r="F140" s="18">
        <f>F141</f>
        <v>21680.2</v>
      </c>
      <c r="G140" s="18">
        <f>G141</f>
        <v>21694.7</v>
      </c>
    </row>
    <row r="141" spans="1:7" ht="31.5" x14ac:dyDescent="0.25">
      <c r="A141" s="15" t="s">
        <v>206</v>
      </c>
      <c r="B141" s="16" t="s">
        <v>207</v>
      </c>
      <c r="C141" s="17"/>
      <c r="D141" s="16"/>
      <c r="E141" s="16"/>
      <c r="F141" s="18">
        <f>F142</f>
        <v>21680.2</v>
      </c>
      <c r="G141" s="18">
        <f>G142</f>
        <v>21694.7</v>
      </c>
    </row>
    <row r="142" spans="1:7" ht="47.25" x14ac:dyDescent="0.25">
      <c r="A142" s="9" t="s">
        <v>208</v>
      </c>
      <c r="B142" s="10" t="s">
        <v>207</v>
      </c>
      <c r="C142" s="11" t="s">
        <v>138</v>
      </c>
      <c r="D142" s="10" t="s">
        <v>15</v>
      </c>
      <c r="E142" s="10" t="s">
        <v>35</v>
      </c>
      <c r="F142" s="12">
        <v>21680.2</v>
      </c>
      <c r="G142" s="12">
        <v>21694.7</v>
      </c>
    </row>
    <row r="143" spans="1:7" ht="15.75" x14ac:dyDescent="0.25">
      <c r="A143" s="15" t="s">
        <v>209</v>
      </c>
      <c r="B143" s="16" t="s">
        <v>210</v>
      </c>
      <c r="C143" s="17"/>
      <c r="D143" s="16"/>
      <c r="E143" s="16"/>
      <c r="F143" s="18">
        <f>F144+F146+F148</f>
        <v>228.2</v>
      </c>
      <c r="G143" s="18">
        <f>G144+G146+G148</f>
        <v>228.2</v>
      </c>
    </row>
    <row r="144" spans="1:7" ht="15.75" x14ac:dyDescent="0.25">
      <c r="A144" s="15" t="s">
        <v>211</v>
      </c>
      <c r="B144" s="16" t="s">
        <v>212</v>
      </c>
      <c r="C144" s="17"/>
      <c r="D144" s="16"/>
      <c r="E144" s="16"/>
      <c r="F144" s="18">
        <f>F145</f>
        <v>36.299999999999997</v>
      </c>
      <c r="G144" s="18">
        <f>G145</f>
        <v>36.299999999999997</v>
      </c>
    </row>
    <row r="145" spans="1:7" ht="25.5" customHeight="1" x14ac:dyDescent="0.25">
      <c r="A145" s="9" t="s">
        <v>213</v>
      </c>
      <c r="B145" s="10" t="s">
        <v>212</v>
      </c>
      <c r="C145" s="11" t="s">
        <v>30</v>
      </c>
      <c r="D145" s="10" t="s">
        <v>15</v>
      </c>
      <c r="E145" s="10" t="s">
        <v>124</v>
      </c>
      <c r="F145" s="12">
        <v>36.299999999999997</v>
      </c>
      <c r="G145" s="12">
        <v>36.299999999999997</v>
      </c>
    </row>
    <row r="146" spans="1:7" ht="47.25" x14ac:dyDescent="0.25">
      <c r="A146" s="15" t="s">
        <v>214</v>
      </c>
      <c r="B146" s="16" t="s">
        <v>215</v>
      </c>
      <c r="C146" s="17"/>
      <c r="D146" s="16"/>
      <c r="E146" s="16"/>
      <c r="F146" s="18">
        <f>F147</f>
        <v>144.9</v>
      </c>
      <c r="G146" s="18">
        <f>G147</f>
        <v>144.9</v>
      </c>
    </row>
    <row r="147" spans="1:7" ht="47.25" x14ac:dyDescent="0.25">
      <c r="A147" s="9" t="s">
        <v>216</v>
      </c>
      <c r="B147" s="10" t="s">
        <v>215</v>
      </c>
      <c r="C147" s="11" t="s">
        <v>30</v>
      </c>
      <c r="D147" s="10" t="s">
        <v>15</v>
      </c>
      <c r="E147" s="10" t="s">
        <v>16</v>
      </c>
      <c r="F147" s="12">
        <v>144.9</v>
      </c>
      <c r="G147" s="12">
        <v>144.9</v>
      </c>
    </row>
    <row r="148" spans="1:7" ht="31.5" x14ac:dyDescent="0.25">
      <c r="A148" s="15" t="s">
        <v>217</v>
      </c>
      <c r="B148" s="16" t="s">
        <v>218</v>
      </c>
      <c r="C148" s="17"/>
      <c r="D148" s="16"/>
      <c r="E148" s="16"/>
      <c r="F148" s="18">
        <f>F149</f>
        <v>47</v>
      </c>
      <c r="G148" s="18">
        <f>G149</f>
        <v>47</v>
      </c>
    </row>
    <row r="149" spans="1:7" ht="47.25" x14ac:dyDescent="0.25">
      <c r="A149" s="9" t="s">
        <v>219</v>
      </c>
      <c r="B149" s="10" t="s">
        <v>218</v>
      </c>
      <c r="C149" s="11" t="s">
        <v>30</v>
      </c>
      <c r="D149" s="10" t="s">
        <v>15</v>
      </c>
      <c r="E149" s="10" t="s">
        <v>35</v>
      </c>
      <c r="F149" s="12">
        <v>47</v>
      </c>
      <c r="G149" s="12">
        <v>47</v>
      </c>
    </row>
    <row r="150" spans="1:7" ht="15.75" x14ac:dyDescent="0.25">
      <c r="A150" s="15" t="s">
        <v>220</v>
      </c>
      <c r="B150" s="16" t="s">
        <v>221</v>
      </c>
      <c r="C150" s="17"/>
      <c r="D150" s="16"/>
      <c r="E150" s="16"/>
      <c r="F150" s="18">
        <f>F151+F153+F155</f>
        <v>7186.8</v>
      </c>
      <c r="G150" s="18">
        <f>G151+G153+G155</f>
        <v>7479.2</v>
      </c>
    </row>
    <row r="151" spans="1:7" ht="15.75" x14ac:dyDescent="0.25">
      <c r="A151" s="15" t="s">
        <v>136</v>
      </c>
      <c r="B151" s="16" t="s">
        <v>222</v>
      </c>
      <c r="C151" s="17"/>
      <c r="D151" s="16"/>
      <c r="E151" s="16"/>
      <c r="F151" s="18">
        <f>F152</f>
        <v>90</v>
      </c>
      <c r="G151" s="18">
        <f>G152</f>
        <v>90</v>
      </c>
    </row>
    <row r="152" spans="1:7" ht="31.5" x14ac:dyDescent="0.25">
      <c r="A152" s="9" t="s">
        <v>137</v>
      </c>
      <c r="B152" s="10" t="s">
        <v>222</v>
      </c>
      <c r="C152" s="11" t="s">
        <v>14</v>
      </c>
      <c r="D152" s="10" t="s">
        <v>15</v>
      </c>
      <c r="E152" s="10" t="s">
        <v>39</v>
      </c>
      <c r="F152" s="12">
        <v>90</v>
      </c>
      <c r="G152" s="12">
        <v>90</v>
      </c>
    </row>
    <row r="153" spans="1:7" ht="63" customHeight="1" x14ac:dyDescent="0.25">
      <c r="A153" s="15" t="s">
        <v>223</v>
      </c>
      <c r="B153" s="16" t="s">
        <v>224</v>
      </c>
      <c r="C153" s="17"/>
      <c r="D153" s="16"/>
      <c r="E153" s="16"/>
      <c r="F153" s="18">
        <f>F154</f>
        <v>6166.8</v>
      </c>
      <c r="G153" s="18">
        <f>G154</f>
        <v>6459.2</v>
      </c>
    </row>
    <row r="154" spans="1:7" ht="63" x14ac:dyDescent="0.25">
      <c r="A154" s="13" t="s">
        <v>225</v>
      </c>
      <c r="B154" s="10" t="s">
        <v>224</v>
      </c>
      <c r="C154" s="11" t="s">
        <v>14</v>
      </c>
      <c r="D154" s="10" t="s">
        <v>15</v>
      </c>
      <c r="E154" s="10" t="s">
        <v>39</v>
      </c>
      <c r="F154" s="12">
        <v>6166.8</v>
      </c>
      <c r="G154" s="12">
        <v>6459.2</v>
      </c>
    </row>
    <row r="155" spans="1:7" ht="15.75" x14ac:dyDescent="0.25">
      <c r="A155" s="15" t="s">
        <v>178</v>
      </c>
      <c r="B155" s="16" t="s">
        <v>226</v>
      </c>
      <c r="C155" s="17"/>
      <c r="D155" s="16"/>
      <c r="E155" s="16"/>
      <c r="F155" s="18">
        <f>F156</f>
        <v>930</v>
      </c>
      <c r="G155" s="18">
        <f>G156</f>
        <v>930</v>
      </c>
    </row>
    <row r="156" spans="1:7" ht="31.5" x14ac:dyDescent="0.25">
      <c r="A156" s="9" t="s">
        <v>179</v>
      </c>
      <c r="B156" s="10" t="s">
        <v>226</v>
      </c>
      <c r="C156" s="11" t="s">
        <v>14</v>
      </c>
      <c r="D156" s="10" t="s">
        <v>15</v>
      </c>
      <c r="E156" s="10" t="s">
        <v>39</v>
      </c>
      <c r="F156" s="12">
        <v>930</v>
      </c>
      <c r="G156" s="12">
        <v>930</v>
      </c>
    </row>
    <row r="157" spans="1:7" ht="15.75" x14ac:dyDescent="0.25">
      <c r="A157" s="15" t="s">
        <v>227</v>
      </c>
      <c r="B157" s="16" t="s">
        <v>228</v>
      </c>
      <c r="C157" s="17"/>
      <c r="D157" s="16"/>
      <c r="E157" s="16"/>
      <c r="F157" s="18">
        <f>F158+F161</f>
        <v>43510.3</v>
      </c>
      <c r="G157" s="18">
        <f>G158+G161</f>
        <v>43755.8</v>
      </c>
    </row>
    <row r="158" spans="1:7" ht="47.25" x14ac:dyDescent="0.25">
      <c r="A158" s="15" t="s">
        <v>214</v>
      </c>
      <c r="B158" s="16" t="s">
        <v>229</v>
      </c>
      <c r="C158" s="17"/>
      <c r="D158" s="16"/>
      <c r="E158" s="16"/>
      <c r="F158" s="18">
        <f>F159+F160</f>
        <v>25525.5</v>
      </c>
      <c r="G158" s="18">
        <f>G159+G160</f>
        <v>25642.7</v>
      </c>
    </row>
    <row r="159" spans="1:7" ht="94.5" x14ac:dyDescent="0.25">
      <c r="A159" s="13" t="s">
        <v>230</v>
      </c>
      <c r="B159" s="10" t="s">
        <v>229</v>
      </c>
      <c r="C159" s="11" t="s">
        <v>21</v>
      </c>
      <c r="D159" s="10" t="s">
        <v>15</v>
      </c>
      <c r="E159" s="10" t="s">
        <v>16</v>
      </c>
      <c r="F159" s="12">
        <v>15981.5</v>
      </c>
      <c r="G159" s="12">
        <v>15981.5</v>
      </c>
    </row>
    <row r="160" spans="1:7" ht="63" x14ac:dyDescent="0.25">
      <c r="A160" s="13" t="s">
        <v>231</v>
      </c>
      <c r="B160" s="10" t="s">
        <v>229</v>
      </c>
      <c r="C160" s="11" t="s">
        <v>24</v>
      </c>
      <c r="D160" s="10" t="s">
        <v>15</v>
      </c>
      <c r="E160" s="10" t="s">
        <v>16</v>
      </c>
      <c r="F160" s="12">
        <v>9544</v>
      </c>
      <c r="G160" s="12">
        <v>9661.2000000000007</v>
      </c>
    </row>
    <row r="161" spans="1:7" ht="31.5" x14ac:dyDescent="0.25">
      <c r="A161" s="15" t="s">
        <v>217</v>
      </c>
      <c r="B161" s="16" t="s">
        <v>232</v>
      </c>
      <c r="C161" s="17"/>
      <c r="D161" s="16"/>
      <c r="E161" s="16"/>
      <c r="F161" s="18">
        <f>F162+F163</f>
        <v>17984.800000000003</v>
      </c>
      <c r="G161" s="18">
        <f>G162+G163</f>
        <v>18113.099999999999</v>
      </c>
    </row>
    <row r="162" spans="1:7" ht="78.75" x14ac:dyDescent="0.25">
      <c r="A162" s="13" t="s">
        <v>233</v>
      </c>
      <c r="B162" s="10" t="s">
        <v>232</v>
      </c>
      <c r="C162" s="11" t="s">
        <v>21</v>
      </c>
      <c r="D162" s="10" t="s">
        <v>15</v>
      </c>
      <c r="E162" s="10" t="s">
        <v>35</v>
      </c>
      <c r="F162" s="12">
        <v>13437.7</v>
      </c>
      <c r="G162" s="12">
        <v>13437.7</v>
      </c>
    </row>
    <row r="163" spans="1:7" ht="47.25" x14ac:dyDescent="0.25">
      <c r="A163" s="9" t="s">
        <v>234</v>
      </c>
      <c r="B163" s="10" t="s">
        <v>232</v>
      </c>
      <c r="C163" s="11" t="s">
        <v>24</v>
      </c>
      <c r="D163" s="10" t="s">
        <v>15</v>
      </c>
      <c r="E163" s="10" t="s">
        <v>35</v>
      </c>
      <c r="F163" s="12">
        <v>4547.1000000000004</v>
      </c>
      <c r="G163" s="12">
        <v>4675.3999999999996</v>
      </c>
    </row>
    <row r="164" spans="1:7" ht="31.5" x14ac:dyDescent="0.25">
      <c r="A164" s="6" t="s">
        <v>235</v>
      </c>
      <c r="B164" s="7" t="s">
        <v>236</v>
      </c>
      <c r="C164" s="5"/>
      <c r="D164" s="7"/>
      <c r="E164" s="7"/>
      <c r="F164" s="8">
        <f>F165</f>
        <v>1056.5</v>
      </c>
      <c r="G164" s="8">
        <f>G165</f>
        <v>1056.5</v>
      </c>
    </row>
    <row r="165" spans="1:7" ht="15.75" x14ac:dyDescent="0.25">
      <c r="A165" s="15" t="s">
        <v>20</v>
      </c>
      <c r="B165" s="16" t="s">
        <v>237</v>
      </c>
      <c r="C165" s="17"/>
      <c r="D165" s="16"/>
      <c r="E165" s="16"/>
      <c r="F165" s="18">
        <f>F166+F168</f>
        <v>1056.5</v>
      </c>
      <c r="G165" s="18">
        <f>G166+G168</f>
        <v>1056.5</v>
      </c>
    </row>
    <row r="166" spans="1:7" ht="47.25" x14ac:dyDescent="0.25">
      <c r="A166" s="15" t="s">
        <v>239</v>
      </c>
      <c r="B166" s="16" t="s">
        <v>240</v>
      </c>
      <c r="C166" s="17"/>
      <c r="D166" s="16"/>
      <c r="E166" s="16"/>
      <c r="F166" s="18">
        <f>F167</f>
        <v>880.4</v>
      </c>
      <c r="G166" s="18">
        <f>G167</f>
        <v>880.4</v>
      </c>
    </row>
    <row r="167" spans="1:7" ht="63" x14ac:dyDescent="0.25">
      <c r="A167" s="9" t="s">
        <v>241</v>
      </c>
      <c r="B167" s="10" t="s">
        <v>240</v>
      </c>
      <c r="C167" s="11" t="s">
        <v>24</v>
      </c>
      <c r="D167" s="10" t="s">
        <v>238</v>
      </c>
      <c r="E167" s="10" t="s">
        <v>35</v>
      </c>
      <c r="F167" s="12">
        <v>880.4</v>
      </c>
      <c r="G167" s="12">
        <v>880.4</v>
      </c>
    </row>
    <row r="168" spans="1:7" ht="31.5" x14ac:dyDescent="0.25">
      <c r="A168" s="15" t="s">
        <v>242</v>
      </c>
      <c r="B168" s="16" t="s">
        <v>243</v>
      </c>
      <c r="C168" s="17"/>
      <c r="D168" s="16"/>
      <c r="E168" s="16"/>
      <c r="F168" s="18">
        <f>F169</f>
        <v>176.1</v>
      </c>
      <c r="G168" s="18">
        <f>G169</f>
        <v>176.1</v>
      </c>
    </row>
    <row r="169" spans="1:7" ht="47.25" x14ac:dyDescent="0.25">
      <c r="A169" s="9" t="s">
        <v>244</v>
      </c>
      <c r="B169" s="10" t="s">
        <v>243</v>
      </c>
      <c r="C169" s="11" t="s">
        <v>24</v>
      </c>
      <c r="D169" s="10" t="s">
        <v>238</v>
      </c>
      <c r="E169" s="10" t="s">
        <v>35</v>
      </c>
      <c r="F169" s="12">
        <v>176.1</v>
      </c>
      <c r="G169" s="12">
        <v>176.1</v>
      </c>
    </row>
    <row r="170" spans="1:7" ht="47.25" x14ac:dyDescent="0.25">
      <c r="A170" s="6" t="s">
        <v>248</v>
      </c>
      <c r="B170" s="7" t="s">
        <v>249</v>
      </c>
      <c r="C170" s="5"/>
      <c r="D170" s="7"/>
      <c r="E170" s="7"/>
      <c r="F170" s="8">
        <f>F171+F176+F174</f>
        <v>3722.9999999999995</v>
      </c>
      <c r="G170" s="8">
        <f>G171+G176</f>
        <v>3620.3999999999996</v>
      </c>
    </row>
    <row r="171" spans="1:7" ht="15.75" x14ac:dyDescent="0.25">
      <c r="A171" s="15" t="s">
        <v>211</v>
      </c>
      <c r="B171" s="16" t="s">
        <v>250</v>
      </c>
      <c r="C171" s="17"/>
      <c r="D171" s="16"/>
      <c r="E171" s="16"/>
      <c r="F171" s="18">
        <f>F172+F173</f>
        <v>3286.7999999999997</v>
      </c>
      <c r="G171" s="18">
        <f>G172+G173</f>
        <v>3284.2</v>
      </c>
    </row>
    <row r="172" spans="1:7" ht="63" x14ac:dyDescent="0.25">
      <c r="A172" s="9" t="s">
        <v>251</v>
      </c>
      <c r="B172" s="10" t="s">
        <v>250</v>
      </c>
      <c r="C172" s="11" t="s">
        <v>21</v>
      </c>
      <c r="D172" s="10" t="s">
        <v>31</v>
      </c>
      <c r="E172" s="10" t="s">
        <v>246</v>
      </c>
      <c r="F172" s="12">
        <v>3167.1</v>
      </c>
      <c r="G172" s="12">
        <v>3167.1</v>
      </c>
    </row>
    <row r="173" spans="1:7" ht="31.5" x14ac:dyDescent="0.25">
      <c r="A173" s="9" t="s">
        <v>245</v>
      </c>
      <c r="B173" s="10" t="s">
        <v>250</v>
      </c>
      <c r="C173" s="11" t="s">
        <v>24</v>
      </c>
      <c r="D173" s="10" t="s">
        <v>31</v>
      </c>
      <c r="E173" s="10" t="s">
        <v>246</v>
      </c>
      <c r="F173" s="12">
        <v>119.7</v>
      </c>
      <c r="G173" s="12">
        <v>117.1</v>
      </c>
    </row>
    <row r="174" spans="1:7" ht="15.75" x14ac:dyDescent="0.25">
      <c r="A174" s="9" t="s">
        <v>427</v>
      </c>
      <c r="B174" s="10" t="s">
        <v>429</v>
      </c>
      <c r="C174" s="11"/>
      <c r="D174" s="10"/>
      <c r="E174" s="10"/>
      <c r="F174" s="12">
        <f>F175</f>
        <v>100</v>
      </c>
      <c r="G174" s="12"/>
    </row>
    <row r="175" spans="1:7" ht="31.5" x14ac:dyDescent="0.25">
      <c r="A175" s="9" t="s">
        <v>428</v>
      </c>
      <c r="B175" s="10" t="s">
        <v>429</v>
      </c>
      <c r="C175" s="11">
        <v>200</v>
      </c>
      <c r="D175" s="10" t="s">
        <v>16</v>
      </c>
      <c r="E175" s="10" t="s">
        <v>247</v>
      </c>
      <c r="F175" s="12">
        <v>100</v>
      </c>
      <c r="G175" s="12"/>
    </row>
    <row r="176" spans="1:7" ht="15.75" x14ac:dyDescent="0.25">
      <c r="A176" s="15" t="s">
        <v>253</v>
      </c>
      <c r="B176" s="16" t="s">
        <v>254</v>
      </c>
      <c r="C176" s="17"/>
      <c r="D176" s="16"/>
      <c r="E176" s="16"/>
      <c r="F176" s="18">
        <f>F177</f>
        <v>336.2</v>
      </c>
      <c r="G176" s="18">
        <f>G177</f>
        <v>336.2</v>
      </c>
    </row>
    <row r="177" spans="1:7" ht="15.75" x14ac:dyDescent="0.25">
      <c r="A177" s="15" t="s">
        <v>211</v>
      </c>
      <c r="B177" s="16" t="s">
        <v>255</v>
      </c>
      <c r="C177" s="17"/>
      <c r="D177" s="16"/>
      <c r="E177" s="16"/>
      <c r="F177" s="18">
        <f>F178</f>
        <v>336.2</v>
      </c>
      <c r="G177" s="18">
        <f>G178</f>
        <v>336.2</v>
      </c>
    </row>
    <row r="178" spans="1:7" ht="24" customHeight="1" x14ac:dyDescent="0.25">
      <c r="A178" s="9" t="s">
        <v>213</v>
      </c>
      <c r="B178" s="10" t="s">
        <v>255</v>
      </c>
      <c r="C178" s="11" t="s">
        <v>30</v>
      </c>
      <c r="D178" s="10" t="s">
        <v>31</v>
      </c>
      <c r="E178" s="10" t="s">
        <v>246</v>
      </c>
      <c r="F178" s="12">
        <v>336.2</v>
      </c>
      <c r="G178" s="12">
        <v>336.2</v>
      </c>
    </row>
    <row r="179" spans="1:7" ht="31.5" x14ac:dyDescent="0.25">
      <c r="A179" s="6" t="s">
        <v>257</v>
      </c>
      <c r="B179" s="7" t="s">
        <v>258</v>
      </c>
      <c r="C179" s="5"/>
      <c r="D179" s="7"/>
      <c r="E179" s="7"/>
      <c r="F179" s="8">
        <f>F180+F183+F186+F189</f>
        <v>13003.5</v>
      </c>
      <c r="G179" s="8">
        <f>G180+G183+G186+G189</f>
        <v>13003.5</v>
      </c>
    </row>
    <row r="180" spans="1:7" ht="15.75" x14ac:dyDescent="0.25">
      <c r="A180" s="15" t="s">
        <v>259</v>
      </c>
      <c r="B180" s="16" t="s">
        <v>260</v>
      </c>
      <c r="C180" s="17"/>
      <c r="D180" s="16"/>
      <c r="E180" s="16"/>
      <c r="F180" s="18">
        <f>F181+F182</f>
        <v>4787.2</v>
      </c>
      <c r="G180" s="18">
        <f>G181+G182</f>
        <v>4787.2</v>
      </c>
    </row>
    <row r="181" spans="1:7" ht="63" x14ac:dyDescent="0.25">
      <c r="A181" s="9" t="s">
        <v>261</v>
      </c>
      <c r="B181" s="10" t="s">
        <v>260</v>
      </c>
      <c r="C181" s="11" t="s">
        <v>21</v>
      </c>
      <c r="D181" s="10" t="s">
        <v>31</v>
      </c>
      <c r="E181" s="10" t="s">
        <v>246</v>
      </c>
      <c r="F181" s="12">
        <v>4730.2</v>
      </c>
      <c r="G181" s="12">
        <v>4730.2</v>
      </c>
    </row>
    <row r="182" spans="1:7" ht="31.5" x14ac:dyDescent="0.25">
      <c r="A182" s="9" t="s">
        <v>262</v>
      </c>
      <c r="B182" s="10" t="s">
        <v>260</v>
      </c>
      <c r="C182" s="11" t="s">
        <v>24</v>
      </c>
      <c r="D182" s="10" t="s">
        <v>31</v>
      </c>
      <c r="E182" s="10" t="s">
        <v>246</v>
      </c>
      <c r="F182" s="12">
        <v>57</v>
      </c>
      <c r="G182" s="12">
        <v>57</v>
      </c>
    </row>
    <row r="183" spans="1:7" ht="31.5" x14ac:dyDescent="0.25">
      <c r="A183" s="15" t="s">
        <v>263</v>
      </c>
      <c r="B183" s="16" t="s">
        <v>264</v>
      </c>
      <c r="C183" s="17"/>
      <c r="D183" s="16"/>
      <c r="E183" s="16"/>
      <c r="F183" s="18">
        <f>F184+F185</f>
        <v>58.8</v>
      </c>
      <c r="G183" s="18">
        <f>G184+G185</f>
        <v>58.8</v>
      </c>
    </row>
    <row r="184" spans="1:7" ht="78.75" x14ac:dyDescent="0.25">
      <c r="A184" s="13" t="s">
        <v>265</v>
      </c>
      <c r="B184" s="10" t="s">
        <v>264</v>
      </c>
      <c r="C184" s="11" t="s">
        <v>21</v>
      </c>
      <c r="D184" s="10" t="s">
        <v>31</v>
      </c>
      <c r="E184" s="10" t="s">
        <v>246</v>
      </c>
      <c r="F184" s="12">
        <v>52.4</v>
      </c>
      <c r="G184" s="12">
        <v>52.4</v>
      </c>
    </row>
    <row r="185" spans="1:7" ht="52.5" customHeight="1" x14ac:dyDescent="0.25">
      <c r="A185" s="9" t="s">
        <v>266</v>
      </c>
      <c r="B185" s="10" t="s">
        <v>264</v>
      </c>
      <c r="C185" s="11" t="s">
        <v>24</v>
      </c>
      <c r="D185" s="10" t="s">
        <v>31</v>
      </c>
      <c r="E185" s="10" t="s">
        <v>246</v>
      </c>
      <c r="F185" s="12">
        <v>6.4</v>
      </c>
      <c r="G185" s="12">
        <v>6.4</v>
      </c>
    </row>
    <row r="186" spans="1:7" ht="15.75" x14ac:dyDescent="0.25">
      <c r="A186" s="15" t="s">
        <v>267</v>
      </c>
      <c r="B186" s="16" t="s">
        <v>268</v>
      </c>
      <c r="C186" s="17"/>
      <c r="D186" s="16"/>
      <c r="E186" s="16"/>
      <c r="F186" s="18">
        <f>F187</f>
        <v>18</v>
      </c>
      <c r="G186" s="18">
        <f>G187</f>
        <v>18</v>
      </c>
    </row>
    <row r="187" spans="1:7" ht="15.75" x14ac:dyDescent="0.25">
      <c r="A187" s="15" t="s">
        <v>259</v>
      </c>
      <c r="B187" s="16" t="s">
        <v>269</v>
      </c>
      <c r="C187" s="17"/>
      <c r="D187" s="16"/>
      <c r="E187" s="16"/>
      <c r="F187" s="18">
        <f>F188</f>
        <v>18</v>
      </c>
      <c r="G187" s="18">
        <f>G188</f>
        <v>18</v>
      </c>
    </row>
    <row r="188" spans="1:7" ht="15.75" x14ac:dyDescent="0.25">
      <c r="A188" s="9" t="s">
        <v>270</v>
      </c>
      <c r="B188" s="10" t="s">
        <v>269</v>
      </c>
      <c r="C188" s="11" t="s">
        <v>30</v>
      </c>
      <c r="D188" s="10" t="s">
        <v>31</v>
      </c>
      <c r="E188" s="10" t="s">
        <v>246</v>
      </c>
      <c r="F188" s="12">
        <v>18</v>
      </c>
      <c r="G188" s="12">
        <v>18</v>
      </c>
    </row>
    <row r="189" spans="1:7" ht="31.5" x14ac:dyDescent="0.25">
      <c r="A189" s="21" t="s">
        <v>430</v>
      </c>
      <c r="B189" s="10" t="s">
        <v>433</v>
      </c>
      <c r="C189" s="11"/>
      <c r="D189" s="10"/>
      <c r="E189" s="10"/>
      <c r="F189" s="12">
        <f t="shared" ref="F189:G191" si="0">F190</f>
        <v>8139.5</v>
      </c>
      <c r="G189" s="12">
        <f t="shared" si="0"/>
        <v>8139.5</v>
      </c>
    </row>
    <row r="190" spans="1:7" ht="15.75" x14ac:dyDescent="0.25">
      <c r="A190" s="9" t="s">
        <v>431</v>
      </c>
      <c r="B190" s="10" t="s">
        <v>432</v>
      </c>
      <c r="C190" s="11"/>
      <c r="D190" s="10"/>
      <c r="E190" s="10"/>
      <c r="F190" s="12">
        <f t="shared" si="0"/>
        <v>8139.5</v>
      </c>
      <c r="G190" s="12">
        <f t="shared" si="0"/>
        <v>8139.5</v>
      </c>
    </row>
    <row r="191" spans="1:7" ht="15.75" x14ac:dyDescent="0.25">
      <c r="A191" s="9" t="s">
        <v>434</v>
      </c>
      <c r="B191" s="10" t="s">
        <v>435</v>
      </c>
      <c r="C191" s="11"/>
      <c r="D191" s="10"/>
      <c r="E191" s="10"/>
      <c r="F191" s="12">
        <f t="shared" si="0"/>
        <v>8139.5</v>
      </c>
      <c r="G191" s="12">
        <f t="shared" si="0"/>
        <v>8139.5</v>
      </c>
    </row>
    <row r="192" spans="1:7" ht="31.5" x14ac:dyDescent="0.25">
      <c r="A192" s="9" t="s">
        <v>436</v>
      </c>
      <c r="B192" s="10" t="s">
        <v>435</v>
      </c>
      <c r="C192" s="11">
        <v>200</v>
      </c>
      <c r="D192" s="10" t="s">
        <v>256</v>
      </c>
      <c r="E192" s="10" t="s">
        <v>35</v>
      </c>
      <c r="F192" s="12">
        <v>8139.5</v>
      </c>
      <c r="G192" s="12">
        <v>8139.5</v>
      </c>
    </row>
    <row r="193" spans="1:7" ht="47.25" x14ac:dyDescent="0.25">
      <c r="A193" s="6" t="s">
        <v>271</v>
      </c>
      <c r="B193" s="7" t="s">
        <v>272</v>
      </c>
      <c r="C193" s="5"/>
      <c r="D193" s="7"/>
      <c r="E193" s="7"/>
      <c r="F193" s="8">
        <f t="shared" ref="F193:G195" si="1">F194</f>
        <v>16486</v>
      </c>
      <c r="G193" s="8">
        <f t="shared" si="1"/>
        <v>16486</v>
      </c>
    </row>
    <row r="194" spans="1:7" ht="15.75" x14ac:dyDescent="0.25">
      <c r="A194" s="15" t="s">
        <v>273</v>
      </c>
      <c r="B194" s="16" t="s">
        <v>274</v>
      </c>
      <c r="C194" s="17"/>
      <c r="D194" s="16"/>
      <c r="E194" s="16"/>
      <c r="F194" s="18">
        <f t="shared" si="1"/>
        <v>16486</v>
      </c>
      <c r="G194" s="18">
        <f t="shared" si="1"/>
        <v>16486</v>
      </c>
    </row>
    <row r="195" spans="1:7" ht="31.5" x14ac:dyDescent="0.25">
      <c r="A195" s="15" t="s">
        <v>275</v>
      </c>
      <c r="B195" s="16" t="s">
        <v>276</v>
      </c>
      <c r="C195" s="17"/>
      <c r="D195" s="16"/>
      <c r="E195" s="16"/>
      <c r="F195" s="18">
        <f t="shared" si="1"/>
        <v>16486</v>
      </c>
      <c r="G195" s="18">
        <f t="shared" si="1"/>
        <v>16486</v>
      </c>
    </row>
    <row r="196" spans="1:7" ht="31.5" x14ac:dyDescent="0.25">
      <c r="A196" s="9" t="s">
        <v>277</v>
      </c>
      <c r="B196" s="10" t="s">
        <v>276</v>
      </c>
      <c r="C196" s="11" t="s">
        <v>278</v>
      </c>
      <c r="D196" s="10" t="s">
        <v>279</v>
      </c>
      <c r="E196" s="10" t="s">
        <v>31</v>
      </c>
      <c r="F196" s="12">
        <v>16486</v>
      </c>
      <c r="G196" s="12">
        <v>16486</v>
      </c>
    </row>
    <row r="197" spans="1:7" ht="47.25" x14ac:dyDescent="0.25">
      <c r="A197" s="6" t="s">
        <v>280</v>
      </c>
      <c r="B197" s="7" t="s">
        <v>281</v>
      </c>
      <c r="C197" s="5"/>
      <c r="D197" s="7"/>
      <c r="E197" s="7"/>
      <c r="F197" s="8">
        <f t="shared" ref="F197:G199" si="2">F198</f>
        <v>168.1</v>
      </c>
      <c r="G197" s="8">
        <f t="shared" si="2"/>
        <v>168.1</v>
      </c>
    </row>
    <row r="198" spans="1:7" ht="15.75" x14ac:dyDescent="0.25">
      <c r="A198" s="15" t="s">
        <v>20</v>
      </c>
      <c r="B198" s="16" t="s">
        <v>282</v>
      </c>
      <c r="C198" s="17"/>
      <c r="D198" s="16"/>
      <c r="E198" s="16"/>
      <c r="F198" s="18">
        <f t="shared" si="2"/>
        <v>168.1</v>
      </c>
      <c r="G198" s="18">
        <f t="shared" si="2"/>
        <v>168.1</v>
      </c>
    </row>
    <row r="199" spans="1:7" ht="15.75" x14ac:dyDescent="0.25">
      <c r="A199" s="15" t="s">
        <v>283</v>
      </c>
      <c r="B199" s="16" t="s">
        <v>284</v>
      </c>
      <c r="C199" s="17"/>
      <c r="D199" s="16"/>
      <c r="E199" s="16"/>
      <c r="F199" s="18">
        <f t="shared" si="2"/>
        <v>168.1</v>
      </c>
      <c r="G199" s="18">
        <f t="shared" si="2"/>
        <v>168.1</v>
      </c>
    </row>
    <row r="200" spans="1:7" ht="44.25" customHeight="1" x14ac:dyDescent="0.25">
      <c r="A200" s="9" t="s">
        <v>285</v>
      </c>
      <c r="B200" s="10" t="s">
        <v>284</v>
      </c>
      <c r="C200" s="11" t="s">
        <v>24</v>
      </c>
      <c r="D200" s="10" t="s">
        <v>22</v>
      </c>
      <c r="E200" s="10" t="s">
        <v>22</v>
      </c>
      <c r="F200" s="12">
        <v>168.1</v>
      </c>
      <c r="G200" s="12">
        <v>168.1</v>
      </c>
    </row>
    <row r="201" spans="1:7" ht="78.75" x14ac:dyDescent="0.25">
      <c r="A201" s="14" t="s">
        <v>286</v>
      </c>
      <c r="B201" s="7" t="s">
        <v>287</v>
      </c>
      <c r="C201" s="5"/>
      <c r="D201" s="7"/>
      <c r="E201" s="7"/>
      <c r="F201" s="8">
        <f t="shared" ref="F201:G203" si="3">F202</f>
        <v>2855.1</v>
      </c>
      <c r="G201" s="8">
        <f t="shared" si="3"/>
        <v>2851.9</v>
      </c>
    </row>
    <row r="202" spans="1:7" ht="31.5" x14ac:dyDescent="0.25">
      <c r="A202" s="15" t="s">
        <v>204</v>
      </c>
      <c r="B202" s="16" t="s">
        <v>288</v>
      </c>
      <c r="C202" s="17"/>
      <c r="D202" s="16"/>
      <c r="E202" s="16"/>
      <c r="F202" s="18">
        <f t="shared" si="3"/>
        <v>2855.1</v>
      </c>
      <c r="G202" s="18">
        <f t="shared" si="3"/>
        <v>2851.9</v>
      </c>
    </row>
    <row r="203" spans="1:7" ht="15.75" x14ac:dyDescent="0.25">
      <c r="A203" s="15" t="s">
        <v>289</v>
      </c>
      <c r="B203" s="16" t="s">
        <v>290</v>
      </c>
      <c r="C203" s="17"/>
      <c r="D203" s="16"/>
      <c r="E203" s="16"/>
      <c r="F203" s="18">
        <f t="shared" si="3"/>
        <v>2855.1</v>
      </c>
      <c r="G203" s="18">
        <f t="shared" si="3"/>
        <v>2851.9</v>
      </c>
    </row>
    <row r="204" spans="1:7" ht="31.5" x14ac:dyDescent="0.25">
      <c r="A204" s="9" t="s">
        <v>291</v>
      </c>
      <c r="B204" s="10" t="s">
        <v>290</v>
      </c>
      <c r="C204" s="11" t="s">
        <v>138</v>
      </c>
      <c r="D204" s="10" t="s">
        <v>31</v>
      </c>
      <c r="E204" s="10" t="s">
        <v>246</v>
      </c>
      <c r="F204" s="12">
        <v>2855.1</v>
      </c>
      <c r="G204" s="12">
        <v>2851.9</v>
      </c>
    </row>
    <row r="205" spans="1:7" ht="31.5" x14ac:dyDescent="0.25">
      <c r="A205" s="6" t="s">
        <v>422</v>
      </c>
      <c r="B205" s="7" t="s">
        <v>292</v>
      </c>
      <c r="C205" s="5"/>
      <c r="D205" s="7"/>
      <c r="E205" s="7"/>
      <c r="F205" s="8">
        <f>F206</f>
        <v>4258.5000000000009</v>
      </c>
      <c r="G205" s="8">
        <f>G206</f>
        <v>4258.5000000000009</v>
      </c>
    </row>
    <row r="206" spans="1:7" ht="15.75" x14ac:dyDescent="0.25">
      <c r="A206" s="15" t="s">
        <v>227</v>
      </c>
      <c r="B206" s="16" t="s">
        <v>293</v>
      </c>
      <c r="C206" s="17"/>
      <c r="D206" s="16"/>
      <c r="E206" s="16"/>
      <c r="F206" s="18">
        <f>F207+F209+F211+F213</f>
        <v>4258.5000000000009</v>
      </c>
      <c r="G206" s="18">
        <f>G207+G209+G211+G213</f>
        <v>4258.5000000000009</v>
      </c>
    </row>
    <row r="207" spans="1:7" ht="31.5" x14ac:dyDescent="0.25">
      <c r="A207" s="15" t="s">
        <v>294</v>
      </c>
      <c r="B207" s="16" t="s">
        <v>295</v>
      </c>
      <c r="C207" s="17"/>
      <c r="D207" s="16"/>
      <c r="E207" s="16"/>
      <c r="F207" s="18">
        <f>F208</f>
        <v>699.3</v>
      </c>
      <c r="G207" s="18">
        <f>G208</f>
        <v>699.3</v>
      </c>
    </row>
    <row r="208" spans="1:7" ht="47.25" x14ac:dyDescent="0.25">
      <c r="A208" s="9" t="s">
        <v>296</v>
      </c>
      <c r="B208" s="10" t="s">
        <v>295</v>
      </c>
      <c r="C208" s="11" t="s">
        <v>24</v>
      </c>
      <c r="D208" s="10" t="s">
        <v>22</v>
      </c>
      <c r="E208" s="10" t="s">
        <v>35</v>
      </c>
      <c r="F208" s="12">
        <v>699.3</v>
      </c>
      <c r="G208" s="12">
        <v>699.3</v>
      </c>
    </row>
    <row r="209" spans="1:7" ht="15.75" x14ac:dyDescent="0.25">
      <c r="A209" s="15" t="s">
        <v>297</v>
      </c>
      <c r="B209" s="16" t="s">
        <v>298</v>
      </c>
      <c r="C209" s="17"/>
      <c r="D209" s="16"/>
      <c r="E209" s="16"/>
      <c r="F209" s="18">
        <f>F210</f>
        <v>3200</v>
      </c>
      <c r="G209" s="18">
        <f>G210</f>
        <v>3200</v>
      </c>
    </row>
    <row r="210" spans="1:7" ht="31.5" x14ac:dyDescent="0.25">
      <c r="A210" s="9" t="s">
        <v>299</v>
      </c>
      <c r="B210" s="10" t="s">
        <v>298</v>
      </c>
      <c r="C210" s="11" t="s">
        <v>24</v>
      </c>
      <c r="D210" s="10" t="s">
        <v>22</v>
      </c>
      <c r="E210" s="10" t="s">
        <v>35</v>
      </c>
      <c r="F210" s="12">
        <v>3200</v>
      </c>
      <c r="G210" s="12">
        <v>3200</v>
      </c>
    </row>
    <row r="211" spans="1:7" ht="47.25" x14ac:dyDescent="0.25">
      <c r="A211" s="15" t="s">
        <v>300</v>
      </c>
      <c r="B211" s="16" t="s">
        <v>301</v>
      </c>
      <c r="C211" s="17"/>
      <c r="D211" s="16"/>
      <c r="E211" s="16"/>
      <c r="F211" s="18">
        <f>F212</f>
        <v>271.10000000000002</v>
      </c>
      <c r="G211" s="18">
        <f>G212</f>
        <v>271.10000000000002</v>
      </c>
    </row>
    <row r="212" spans="1:7" ht="63" x14ac:dyDescent="0.25">
      <c r="A212" s="13" t="s">
        <v>302</v>
      </c>
      <c r="B212" s="10" t="s">
        <v>301</v>
      </c>
      <c r="C212" s="11" t="s">
        <v>24</v>
      </c>
      <c r="D212" s="10" t="s">
        <v>22</v>
      </c>
      <c r="E212" s="10" t="s">
        <v>35</v>
      </c>
      <c r="F212" s="12">
        <v>271.10000000000002</v>
      </c>
      <c r="G212" s="12">
        <v>271.10000000000002</v>
      </c>
    </row>
    <row r="213" spans="1:7" ht="78.75" x14ac:dyDescent="0.25">
      <c r="A213" s="19" t="s">
        <v>303</v>
      </c>
      <c r="B213" s="16" t="s">
        <v>305</v>
      </c>
      <c r="C213" s="17"/>
      <c r="D213" s="16"/>
      <c r="E213" s="16"/>
      <c r="F213" s="18">
        <f>F214</f>
        <v>88.1</v>
      </c>
      <c r="G213" s="18">
        <f>G214</f>
        <v>88.1</v>
      </c>
    </row>
    <row r="214" spans="1:7" ht="94.5" x14ac:dyDescent="0.25">
      <c r="A214" s="13" t="s">
        <v>304</v>
      </c>
      <c r="B214" s="10" t="s">
        <v>305</v>
      </c>
      <c r="C214" s="11" t="s">
        <v>24</v>
      </c>
      <c r="D214" s="10" t="s">
        <v>22</v>
      </c>
      <c r="E214" s="10" t="s">
        <v>35</v>
      </c>
      <c r="F214" s="12">
        <v>88.1</v>
      </c>
      <c r="G214" s="12">
        <v>88.1</v>
      </c>
    </row>
    <row r="215" spans="1:7" ht="31.5" x14ac:dyDescent="0.25">
      <c r="A215" s="6" t="s">
        <v>306</v>
      </c>
      <c r="B215" s="7" t="s">
        <v>307</v>
      </c>
      <c r="C215" s="5"/>
      <c r="D215" s="7"/>
      <c r="E215" s="7"/>
      <c r="F215" s="8">
        <f>F216</f>
        <v>2914.5</v>
      </c>
      <c r="G215" s="8">
        <f>G216</f>
        <v>2914.5</v>
      </c>
    </row>
    <row r="216" spans="1:7" ht="15.75" x14ac:dyDescent="0.25">
      <c r="A216" s="15" t="s">
        <v>227</v>
      </c>
      <c r="B216" s="16" t="s">
        <v>308</v>
      </c>
      <c r="C216" s="17"/>
      <c r="D216" s="16"/>
      <c r="E216" s="16"/>
      <c r="F216" s="18">
        <f>F217+F219</f>
        <v>2914.5</v>
      </c>
      <c r="G216" s="18">
        <f>G217+G219</f>
        <v>2914.5</v>
      </c>
    </row>
    <row r="217" spans="1:7" ht="63" x14ac:dyDescent="0.25">
      <c r="A217" s="19" t="s">
        <v>309</v>
      </c>
      <c r="B217" s="16" t="s">
        <v>310</v>
      </c>
      <c r="C217" s="17"/>
      <c r="D217" s="16"/>
      <c r="E217" s="16"/>
      <c r="F217" s="18">
        <f>F218</f>
        <v>2307</v>
      </c>
      <c r="G217" s="18">
        <f>G218</f>
        <v>2307</v>
      </c>
    </row>
    <row r="218" spans="1:7" ht="78.75" x14ac:dyDescent="0.25">
      <c r="A218" s="13" t="s">
        <v>311</v>
      </c>
      <c r="B218" s="10" t="s">
        <v>310</v>
      </c>
      <c r="C218" s="11" t="s">
        <v>24</v>
      </c>
      <c r="D218" s="10" t="s">
        <v>22</v>
      </c>
      <c r="E218" s="10" t="s">
        <v>31</v>
      </c>
      <c r="F218" s="12">
        <v>2307</v>
      </c>
      <c r="G218" s="12">
        <v>2307</v>
      </c>
    </row>
    <row r="219" spans="1:7" ht="47.25" x14ac:dyDescent="0.25">
      <c r="A219" s="15" t="s">
        <v>312</v>
      </c>
      <c r="B219" s="16" t="s">
        <v>313</v>
      </c>
      <c r="C219" s="17"/>
      <c r="D219" s="16"/>
      <c r="E219" s="16"/>
      <c r="F219" s="18">
        <f>F220</f>
        <v>607.5</v>
      </c>
      <c r="G219" s="18">
        <f>G220</f>
        <v>607.5</v>
      </c>
    </row>
    <row r="220" spans="1:7" ht="63" x14ac:dyDescent="0.25">
      <c r="A220" s="13" t="s">
        <v>314</v>
      </c>
      <c r="B220" s="10" t="s">
        <v>313</v>
      </c>
      <c r="C220" s="11" t="s">
        <v>14</v>
      </c>
      <c r="D220" s="10" t="s">
        <v>15</v>
      </c>
      <c r="E220" s="10" t="s">
        <v>16</v>
      </c>
      <c r="F220" s="12">
        <v>607.5</v>
      </c>
      <c r="G220" s="12">
        <v>607.5</v>
      </c>
    </row>
    <row r="221" spans="1:7" ht="47.25" x14ac:dyDescent="0.25">
      <c r="A221" s="6" t="s">
        <v>315</v>
      </c>
      <c r="B221" s="7" t="s">
        <v>316</v>
      </c>
      <c r="C221" s="5"/>
      <c r="D221" s="7"/>
      <c r="E221" s="7"/>
      <c r="F221" s="8">
        <f t="shared" ref="F221:G223" si="4">F222</f>
        <v>6734.4</v>
      </c>
      <c r="G221" s="8">
        <f t="shared" si="4"/>
        <v>6734.4</v>
      </c>
    </row>
    <row r="222" spans="1:7" ht="15.75" x14ac:dyDescent="0.25">
      <c r="A222" s="15" t="s">
        <v>227</v>
      </c>
      <c r="B222" s="16" t="s">
        <v>317</v>
      </c>
      <c r="C222" s="17"/>
      <c r="D222" s="16"/>
      <c r="E222" s="16"/>
      <c r="F222" s="18">
        <f t="shared" si="4"/>
        <v>6734.4</v>
      </c>
      <c r="G222" s="18">
        <f t="shared" si="4"/>
        <v>6734.4</v>
      </c>
    </row>
    <row r="223" spans="1:7" ht="31.5" x14ac:dyDescent="0.25">
      <c r="A223" s="15" t="s">
        <v>318</v>
      </c>
      <c r="B223" s="16" t="s">
        <v>319</v>
      </c>
      <c r="C223" s="17"/>
      <c r="D223" s="16"/>
      <c r="E223" s="16"/>
      <c r="F223" s="18">
        <f t="shared" si="4"/>
        <v>6734.4</v>
      </c>
      <c r="G223" s="18">
        <f t="shared" si="4"/>
        <v>6734.4</v>
      </c>
    </row>
    <row r="224" spans="1:7" ht="47.25" x14ac:dyDescent="0.25">
      <c r="A224" s="9" t="s">
        <v>320</v>
      </c>
      <c r="B224" s="10" t="s">
        <v>319</v>
      </c>
      <c r="C224" s="11" t="s">
        <v>24</v>
      </c>
      <c r="D224" s="10" t="s">
        <v>22</v>
      </c>
      <c r="E224" s="10" t="s">
        <v>35</v>
      </c>
      <c r="F224" s="12">
        <v>6734.4</v>
      </c>
      <c r="G224" s="12">
        <v>6734.4</v>
      </c>
    </row>
    <row r="225" spans="1:7" ht="15.75" x14ac:dyDescent="0.25">
      <c r="A225" s="6" t="s">
        <v>321</v>
      </c>
      <c r="B225" s="7" t="s">
        <v>322</v>
      </c>
      <c r="C225" s="5"/>
      <c r="D225" s="7"/>
      <c r="E225" s="7"/>
      <c r="F225" s="8">
        <f>F226+F228+F239+F242+F244+F246+F249+F252+F255+F258+F260+F263+F266+F269+F280+F283</f>
        <v>83368.299999999988</v>
      </c>
      <c r="G225" s="8">
        <f>G226+G228+G239+G242+G244+G246+G249+G252+G255+G258+G260+G263+G266+G269+G280+G283</f>
        <v>90805.1</v>
      </c>
    </row>
    <row r="226" spans="1:7" ht="15.75" x14ac:dyDescent="0.25">
      <c r="A226" s="15" t="s">
        <v>323</v>
      </c>
      <c r="B226" s="16" t="s">
        <v>324</v>
      </c>
      <c r="C226" s="17"/>
      <c r="D226" s="16"/>
      <c r="E226" s="16"/>
      <c r="F226" s="18">
        <f>F227</f>
        <v>1510.4</v>
      </c>
      <c r="G226" s="18">
        <f>G227</f>
        <v>1510.4</v>
      </c>
    </row>
    <row r="227" spans="1:7" ht="51" customHeight="1" x14ac:dyDescent="0.25">
      <c r="A227" s="9" t="s">
        <v>325</v>
      </c>
      <c r="B227" s="10" t="s">
        <v>324</v>
      </c>
      <c r="C227" s="11" t="s">
        <v>21</v>
      </c>
      <c r="D227" s="10" t="s">
        <v>31</v>
      </c>
      <c r="E227" s="10" t="s">
        <v>35</v>
      </c>
      <c r="F227" s="12">
        <v>1510.4</v>
      </c>
      <c r="G227" s="12">
        <v>1510.4</v>
      </c>
    </row>
    <row r="228" spans="1:7" ht="15.75" x14ac:dyDescent="0.25">
      <c r="A228" s="15" t="s">
        <v>211</v>
      </c>
      <c r="B228" s="16" t="s">
        <v>326</v>
      </c>
      <c r="C228" s="17"/>
      <c r="D228" s="16"/>
      <c r="E228" s="16"/>
      <c r="F228" s="18">
        <f>F229+F230+F231+F232+F233+F234+F235+F236+F237+F238</f>
        <v>49640.2</v>
      </c>
      <c r="G228" s="18">
        <f>G229+G230+G231+G232+G233+G234+G235+G236+G237+G238</f>
        <v>49597.1</v>
      </c>
    </row>
    <row r="229" spans="1:7" ht="63" x14ac:dyDescent="0.25">
      <c r="A229" s="9" t="s">
        <v>251</v>
      </c>
      <c r="B229" s="10" t="s">
        <v>326</v>
      </c>
      <c r="C229" s="11" t="s">
        <v>21</v>
      </c>
      <c r="D229" s="10" t="s">
        <v>31</v>
      </c>
      <c r="E229" s="10" t="s">
        <v>39</v>
      </c>
      <c r="F229" s="12">
        <v>2267.1</v>
      </c>
      <c r="G229" s="12">
        <v>2267.1</v>
      </c>
    </row>
    <row r="230" spans="1:7" ht="63" x14ac:dyDescent="0.25">
      <c r="A230" s="9" t="s">
        <v>251</v>
      </c>
      <c r="B230" s="10" t="s">
        <v>326</v>
      </c>
      <c r="C230" s="11" t="s">
        <v>21</v>
      </c>
      <c r="D230" s="10" t="s">
        <v>31</v>
      </c>
      <c r="E230" s="10" t="s">
        <v>16</v>
      </c>
      <c r="F230" s="12">
        <v>25546.1</v>
      </c>
      <c r="G230" s="12">
        <v>25546.1</v>
      </c>
    </row>
    <row r="231" spans="1:7" ht="63" x14ac:dyDescent="0.25">
      <c r="A231" s="9" t="s">
        <v>251</v>
      </c>
      <c r="B231" s="10" t="s">
        <v>326</v>
      </c>
      <c r="C231" s="11" t="s">
        <v>21</v>
      </c>
      <c r="D231" s="10" t="s">
        <v>31</v>
      </c>
      <c r="E231" s="10" t="s">
        <v>124</v>
      </c>
      <c r="F231" s="12">
        <v>13900.6</v>
      </c>
      <c r="G231" s="12">
        <v>13900.6</v>
      </c>
    </row>
    <row r="232" spans="1:7" ht="63" x14ac:dyDescent="0.25">
      <c r="A232" s="9" t="s">
        <v>251</v>
      </c>
      <c r="B232" s="10" t="s">
        <v>326</v>
      </c>
      <c r="C232" s="11" t="s">
        <v>21</v>
      </c>
      <c r="D232" s="10" t="s">
        <v>22</v>
      </c>
      <c r="E232" s="10" t="s">
        <v>23</v>
      </c>
      <c r="F232" s="12">
        <v>2675.3</v>
      </c>
      <c r="G232" s="12">
        <v>2675.3</v>
      </c>
    </row>
    <row r="233" spans="1:7" ht="63" x14ac:dyDescent="0.25">
      <c r="A233" s="9" t="s">
        <v>251</v>
      </c>
      <c r="B233" s="10" t="s">
        <v>326</v>
      </c>
      <c r="C233" s="11" t="s">
        <v>21</v>
      </c>
      <c r="D233" s="10" t="s">
        <v>83</v>
      </c>
      <c r="E233" s="10" t="s">
        <v>16</v>
      </c>
      <c r="F233" s="12">
        <v>545.6</v>
      </c>
      <c r="G233" s="12">
        <v>545.6</v>
      </c>
    </row>
    <row r="234" spans="1:7" ht="63" x14ac:dyDescent="0.25">
      <c r="A234" s="9" t="s">
        <v>251</v>
      </c>
      <c r="B234" s="10" t="s">
        <v>326</v>
      </c>
      <c r="C234" s="11" t="s">
        <v>21</v>
      </c>
      <c r="D234" s="10" t="s">
        <v>238</v>
      </c>
      <c r="E234" s="10" t="s">
        <v>256</v>
      </c>
      <c r="F234" s="12">
        <v>2305.6</v>
      </c>
      <c r="G234" s="12">
        <v>2305.6</v>
      </c>
    </row>
    <row r="235" spans="1:7" ht="31.5" x14ac:dyDescent="0.25">
      <c r="A235" s="9" t="s">
        <v>245</v>
      </c>
      <c r="B235" s="10" t="s">
        <v>326</v>
      </c>
      <c r="C235" s="11" t="s">
        <v>24</v>
      </c>
      <c r="D235" s="10" t="s">
        <v>31</v>
      </c>
      <c r="E235" s="10" t="s">
        <v>39</v>
      </c>
      <c r="F235" s="12">
        <v>101.2</v>
      </c>
      <c r="G235" s="12">
        <v>99.3</v>
      </c>
    </row>
    <row r="236" spans="1:7" ht="31.5" x14ac:dyDescent="0.25">
      <c r="A236" s="9" t="s">
        <v>245</v>
      </c>
      <c r="B236" s="10" t="s">
        <v>326</v>
      </c>
      <c r="C236" s="11" t="s">
        <v>24</v>
      </c>
      <c r="D236" s="10" t="s">
        <v>31</v>
      </c>
      <c r="E236" s="10" t="s">
        <v>16</v>
      </c>
      <c r="F236" s="12">
        <v>1230</v>
      </c>
      <c r="G236" s="12">
        <v>1202</v>
      </c>
    </row>
    <row r="237" spans="1:7" ht="31.5" x14ac:dyDescent="0.25">
      <c r="A237" s="9" t="s">
        <v>245</v>
      </c>
      <c r="B237" s="10" t="s">
        <v>326</v>
      </c>
      <c r="C237" s="11" t="s">
        <v>24</v>
      </c>
      <c r="D237" s="10" t="s">
        <v>31</v>
      </c>
      <c r="E237" s="10" t="s">
        <v>124</v>
      </c>
      <c r="F237" s="12">
        <v>495.8</v>
      </c>
      <c r="G237" s="12">
        <v>485.3</v>
      </c>
    </row>
    <row r="238" spans="1:7" ht="31.5" x14ac:dyDescent="0.25">
      <c r="A238" s="9" t="s">
        <v>245</v>
      </c>
      <c r="B238" s="10" t="s">
        <v>326</v>
      </c>
      <c r="C238" s="11" t="s">
        <v>24</v>
      </c>
      <c r="D238" s="10" t="s">
        <v>238</v>
      </c>
      <c r="E238" s="10" t="s">
        <v>256</v>
      </c>
      <c r="F238" s="12">
        <v>572.9</v>
      </c>
      <c r="G238" s="12">
        <v>570.20000000000005</v>
      </c>
    </row>
    <row r="239" spans="1:7" ht="31.5" x14ac:dyDescent="0.25">
      <c r="A239" s="15" t="s">
        <v>327</v>
      </c>
      <c r="B239" s="16" t="s">
        <v>328</v>
      </c>
      <c r="C239" s="17"/>
      <c r="D239" s="16"/>
      <c r="E239" s="16"/>
      <c r="F239" s="18">
        <f>F240+F241</f>
        <v>1209</v>
      </c>
      <c r="G239" s="18">
        <f>G240+G241</f>
        <v>1209</v>
      </c>
    </row>
    <row r="240" spans="1:7" ht="63" x14ac:dyDescent="0.25">
      <c r="A240" s="13" t="s">
        <v>329</v>
      </c>
      <c r="B240" s="10" t="s">
        <v>328</v>
      </c>
      <c r="C240" s="11" t="s">
        <v>21</v>
      </c>
      <c r="D240" s="10" t="s">
        <v>31</v>
      </c>
      <c r="E240" s="10" t="s">
        <v>124</v>
      </c>
      <c r="F240" s="12">
        <v>1189</v>
      </c>
      <c r="G240" s="12">
        <v>1189</v>
      </c>
    </row>
    <row r="241" spans="1:7" ht="47.25" x14ac:dyDescent="0.25">
      <c r="A241" s="9" t="s">
        <v>330</v>
      </c>
      <c r="B241" s="10" t="s">
        <v>328</v>
      </c>
      <c r="C241" s="11" t="s">
        <v>24</v>
      </c>
      <c r="D241" s="10" t="s">
        <v>31</v>
      </c>
      <c r="E241" s="10" t="s">
        <v>124</v>
      </c>
      <c r="F241" s="12">
        <v>20</v>
      </c>
      <c r="G241" s="12">
        <v>20</v>
      </c>
    </row>
    <row r="242" spans="1:7" ht="15.75" x14ac:dyDescent="0.25">
      <c r="A242" s="15" t="s">
        <v>331</v>
      </c>
      <c r="B242" s="16" t="s">
        <v>332</v>
      </c>
      <c r="C242" s="17"/>
      <c r="D242" s="16"/>
      <c r="E242" s="16"/>
      <c r="F242" s="18">
        <f>F243</f>
        <v>1097</v>
      </c>
      <c r="G242" s="18">
        <f>G243</f>
        <v>1097</v>
      </c>
    </row>
    <row r="243" spans="1:7" ht="63" x14ac:dyDescent="0.25">
      <c r="A243" s="13" t="s">
        <v>333</v>
      </c>
      <c r="B243" s="10" t="s">
        <v>332</v>
      </c>
      <c r="C243" s="11" t="s">
        <v>21</v>
      </c>
      <c r="D243" s="10" t="s">
        <v>31</v>
      </c>
      <c r="E243" s="10" t="s">
        <v>39</v>
      </c>
      <c r="F243" s="12">
        <v>1097</v>
      </c>
      <c r="G243" s="12">
        <v>1097</v>
      </c>
    </row>
    <row r="244" spans="1:7" ht="31.5" x14ac:dyDescent="0.25">
      <c r="A244" s="15" t="s">
        <v>334</v>
      </c>
      <c r="B244" s="16" t="s">
        <v>335</v>
      </c>
      <c r="C244" s="17"/>
      <c r="D244" s="16"/>
      <c r="E244" s="16"/>
      <c r="F244" s="18">
        <f>F245</f>
        <v>871.1</v>
      </c>
      <c r="G244" s="18">
        <f>G245</f>
        <v>871.1</v>
      </c>
    </row>
    <row r="245" spans="1:7" ht="63" x14ac:dyDescent="0.25">
      <c r="A245" s="13" t="s">
        <v>336</v>
      </c>
      <c r="B245" s="10" t="s">
        <v>335</v>
      </c>
      <c r="C245" s="11" t="s">
        <v>21</v>
      </c>
      <c r="D245" s="10" t="s">
        <v>31</v>
      </c>
      <c r="E245" s="10" t="s">
        <v>124</v>
      </c>
      <c r="F245" s="12">
        <v>871.1</v>
      </c>
      <c r="G245" s="12">
        <v>871.1</v>
      </c>
    </row>
    <row r="246" spans="1:7" ht="15.75" x14ac:dyDescent="0.25">
      <c r="A246" s="15" t="s">
        <v>337</v>
      </c>
      <c r="B246" s="16" t="s">
        <v>338</v>
      </c>
      <c r="C246" s="17"/>
      <c r="D246" s="16"/>
      <c r="E246" s="16"/>
      <c r="F246" s="18">
        <f>F247+F248</f>
        <v>277.7</v>
      </c>
      <c r="G246" s="18">
        <f>G247+G248</f>
        <v>277.7</v>
      </c>
    </row>
    <row r="247" spans="1:7" ht="63" x14ac:dyDescent="0.25">
      <c r="A247" s="13" t="s">
        <v>339</v>
      </c>
      <c r="B247" s="10" t="s">
        <v>338</v>
      </c>
      <c r="C247" s="11" t="s">
        <v>21</v>
      </c>
      <c r="D247" s="10" t="s">
        <v>31</v>
      </c>
      <c r="E247" s="10" t="s">
        <v>16</v>
      </c>
      <c r="F247" s="12">
        <v>264.3</v>
      </c>
      <c r="G247" s="12">
        <v>264.3</v>
      </c>
    </row>
    <row r="248" spans="1:7" ht="31.5" x14ac:dyDescent="0.25">
      <c r="A248" s="9" t="s">
        <v>340</v>
      </c>
      <c r="B248" s="10" t="s">
        <v>338</v>
      </c>
      <c r="C248" s="11" t="s">
        <v>24</v>
      </c>
      <c r="D248" s="10" t="s">
        <v>31</v>
      </c>
      <c r="E248" s="10" t="s">
        <v>16</v>
      </c>
      <c r="F248" s="12">
        <v>13.4</v>
      </c>
      <c r="G248" s="12">
        <v>13.4</v>
      </c>
    </row>
    <row r="249" spans="1:7" ht="31.5" x14ac:dyDescent="0.25">
      <c r="A249" s="15" t="s">
        <v>341</v>
      </c>
      <c r="B249" s="16" t="s">
        <v>342</v>
      </c>
      <c r="C249" s="17"/>
      <c r="D249" s="16"/>
      <c r="E249" s="16"/>
      <c r="F249" s="18">
        <f>F250+F251</f>
        <v>183.79999999999998</v>
      </c>
      <c r="G249" s="18">
        <f>G250+G251</f>
        <v>183.79999999999998</v>
      </c>
    </row>
    <row r="250" spans="1:7" ht="78.75" x14ac:dyDescent="0.25">
      <c r="A250" s="13" t="s">
        <v>343</v>
      </c>
      <c r="B250" s="10" t="s">
        <v>342</v>
      </c>
      <c r="C250" s="11" t="s">
        <v>21</v>
      </c>
      <c r="D250" s="10" t="s">
        <v>31</v>
      </c>
      <c r="E250" s="10" t="s">
        <v>16</v>
      </c>
      <c r="F250" s="12">
        <v>3.1</v>
      </c>
      <c r="G250" s="12">
        <v>3.1</v>
      </c>
    </row>
    <row r="251" spans="1:7" ht="47.25" x14ac:dyDescent="0.25">
      <c r="A251" s="9" t="s">
        <v>344</v>
      </c>
      <c r="B251" s="10" t="s">
        <v>342</v>
      </c>
      <c r="C251" s="11" t="s">
        <v>24</v>
      </c>
      <c r="D251" s="10" t="s">
        <v>31</v>
      </c>
      <c r="E251" s="10" t="s">
        <v>16</v>
      </c>
      <c r="F251" s="12">
        <v>180.7</v>
      </c>
      <c r="G251" s="12">
        <v>180.7</v>
      </c>
    </row>
    <row r="252" spans="1:7" ht="31.5" x14ac:dyDescent="0.25">
      <c r="A252" s="15" t="s">
        <v>345</v>
      </c>
      <c r="B252" s="16" t="s">
        <v>346</v>
      </c>
      <c r="C252" s="17"/>
      <c r="D252" s="16"/>
      <c r="E252" s="16"/>
      <c r="F252" s="18">
        <f>F253+F254</f>
        <v>100</v>
      </c>
      <c r="G252" s="18">
        <f>G253+G254</f>
        <v>100</v>
      </c>
    </row>
    <row r="253" spans="1:7" ht="78.75" x14ac:dyDescent="0.25">
      <c r="A253" s="13" t="s">
        <v>347</v>
      </c>
      <c r="B253" s="10" t="s">
        <v>346</v>
      </c>
      <c r="C253" s="11" t="s">
        <v>21</v>
      </c>
      <c r="D253" s="10" t="s">
        <v>31</v>
      </c>
      <c r="E253" s="10" t="s">
        <v>16</v>
      </c>
      <c r="F253" s="12">
        <v>57.8</v>
      </c>
      <c r="G253" s="12">
        <v>57.8</v>
      </c>
    </row>
    <row r="254" spans="1:7" ht="48.75" customHeight="1" x14ac:dyDescent="0.25">
      <c r="A254" s="9" t="s">
        <v>348</v>
      </c>
      <c r="B254" s="10" t="s">
        <v>346</v>
      </c>
      <c r="C254" s="11" t="s">
        <v>24</v>
      </c>
      <c r="D254" s="10" t="s">
        <v>31</v>
      </c>
      <c r="E254" s="10" t="s">
        <v>16</v>
      </c>
      <c r="F254" s="12">
        <v>42.2</v>
      </c>
      <c r="G254" s="12">
        <v>42.2</v>
      </c>
    </row>
    <row r="255" spans="1:7" ht="15.75" x14ac:dyDescent="0.25">
      <c r="A255" s="15" t="s">
        <v>349</v>
      </c>
      <c r="B255" s="16" t="s">
        <v>350</v>
      </c>
      <c r="C255" s="17"/>
      <c r="D255" s="16"/>
      <c r="E255" s="16"/>
      <c r="F255" s="18">
        <f>F256+F257</f>
        <v>338.79999999999995</v>
      </c>
      <c r="G255" s="18">
        <f>G256+G257</f>
        <v>338.79999999999995</v>
      </c>
    </row>
    <row r="256" spans="1:7" ht="63" x14ac:dyDescent="0.25">
      <c r="A256" s="13" t="s">
        <v>351</v>
      </c>
      <c r="B256" s="10" t="s">
        <v>350</v>
      </c>
      <c r="C256" s="11" t="s">
        <v>21</v>
      </c>
      <c r="D256" s="10" t="s">
        <v>31</v>
      </c>
      <c r="E256" s="10" t="s">
        <v>16</v>
      </c>
      <c r="F256" s="12">
        <v>274.89999999999998</v>
      </c>
      <c r="G256" s="12">
        <v>274.89999999999998</v>
      </c>
    </row>
    <row r="257" spans="1:7" ht="31.5" x14ac:dyDescent="0.25">
      <c r="A257" s="9" t="s">
        <v>352</v>
      </c>
      <c r="B257" s="10" t="s">
        <v>350</v>
      </c>
      <c r="C257" s="11" t="s">
        <v>24</v>
      </c>
      <c r="D257" s="10" t="s">
        <v>31</v>
      </c>
      <c r="E257" s="10" t="s">
        <v>16</v>
      </c>
      <c r="F257" s="12">
        <v>63.9</v>
      </c>
      <c r="G257" s="12">
        <v>63.9</v>
      </c>
    </row>
    <row r="258" spans="1:7" ht="47.25" x14ac:dyDescent="0.25">
      <c r="A258" s="15" t="s">
        <v>353</v>
      </c>
      <c r="B258" s="16" t="s">
        <v>354</v>
      </c>
      <c r="C258" s="17"/>
      <c r="D258" s="16"/>
      <c r="E258" s="16"/>
      <c r="F258" s="18">
        <f>F259</f>
        <v>2.2000000000000002</v>
      </c>
      <c r="G258" s="18">
        <f>G259</f>
        <v>6.4</v>
      </c>
    </row>
    <row r="259" spans="1:7" ht="63" x14ac:dyDescent="0.25">
      <c r="A259" s="13" t="s">
        <v>355</v>
      </c>
      <c r="B259" s="10" t="s">
        <v>354</v>
      </c>
      <c r="C259" s="11" t="s">
        <v>24</v>
      </c>
      <c r="D259" s="10" t="s">
        <v>31</v>
      </c>
      <c r="E259" s="10" t="s">
        <v>256</v>
      </c>
      <c r="F259" s="12">
        <v>2.2000000000000002</v>
      </c>
      <c r="G259" s="12">
        <v>6.4</v>
      </c>
    </row>
    <row r="260" spans="1:7" ht="63" x14ac:dyDescent="0.25">
      <c r="A260" s="19" t="s">
        <v>356</v>
      </c>
      <c r="B260" s="16" t="s">
        <v>357</v>
      </c>
      <c r="C260" s="17"/>
      <c r="D260" s="16"/>
      <c r="E260" s="16"/>
      <c r="F260" s="18">
        <f>F261+F262</f>
        <v>3545.2</v>
      </c>
      <c r="G260" s="18">
        <f>G261+G262</f>
        <v>3003.3999999999996</v>
      </c>
    </row>
    <row r="261" spans="1:7" ht="110.25" x14ac:dyDescent="0.25">
      <c r="A261" s="13" t="s">
        <v>358</v>
      </c>
      <c r="B261" s="10" t="s">
        <v>357</v>
      </c>
      <c r="C261" s="11" t="s">
        <v>21</v>
      </c>
      <c r="D261" s="10" t="s">
        <v>39</v>
      </c>
      <c r="E261" s="10" t="s">
        <v>16</v>
      </c>
      <c r="F261" s="12">
        <v>2381.1999999999998</v>
      </c>
      <c r="G261" s="12">
        <v>2381.1999999999998</v>
      </c>
    </row>
    <row r="262" spans="1:7" ht="78.75" x14ac:dyDescent="0.25">
      <c r="A262" s="13" t="s">
        <v>359</v>
      </c>
      <c r="B262" s="10" t="s">
        <v>357</v>
      </c>
      <c r="C262" s="11" t="s">
        <v>24</v>
      </c>
      <c r="D262" s="10" t="s">
        <v>39</v>
      </c>
      <c r="E262" s="10" t="s">
        <v>16</v>
      </c>
      <c r="F262" s="12">
        <v>1164</v>
      </c>
      <c r="G262" s="12">
        <v>622.20000000000005</v>
      </c>
    </row>
    <row r="263" spans="1:7" ht="15.75" x14ac:dyDescent="0.25">
      <c r="A263" s="15" t="s">
        <v>273</v>
      </c>
      <c r="B263" s="16" t="s">
        <v>360</v>
      </c>
      <c r="C263" s="17"/>
      <c r="D263" s="16"/>
      <c r="E263" s="16"/>
      <c r="F263" s="18">
        <f>F264</f>
        <v>924.1</v>
      </c>
      <c r="G263" s="18">
        <f>G264</f>
        <v>958</v>
      </c>
    </row>
    <row r="264" spans="1:7" ht="31.5" x14ac:dyDescent="0.25">
      <c r="A264" s="15" t="s">
        <v>361</v>
      </c>
      <c r="B264" s="16" t="s">
        <v>362</v>
      </c>
      <c r="C264" s="17"/>
      <c r="D264" s="16"/>
      <c r="E264" s="16"/>
      <c r="F264" s="18">
        <f>F265</f>
        <v>924.1</v>
      </c>
      <c r="G264" s="18">
        <f>G265</f>
        <v>958</v>
      </c>
    </row>
    <row r="265" spans="1:7" ht="31.5" x14ac:dyDescent="0.25">
      <c r="A265" s="9" t="s">
        <v>363</v>
      </c>
      <c r="B265" s="10" t="s">
        <v>362</v>
      </c>
      <c r="C265" s="11" t="s">
        <v>278</v>
      </c>
      <c r="D265" s="10" t="s">
        <v>35</v>
      </c>
      <c r="E265" s="10" t="s">
        <v>39</v>
      </c>
      <c r="F265" s="12">
        <v>924.1</v>
      </c>
      <c r="G265" s="12">
        <v>958</v>
      </c>
    </row>
    <row r="266" spans="1:7" ht="15.75" x14ac:dyDescent="0.25">
      <c r="A266" s="15" t="s">
        <v>252</v>
      </c>
      <c r="B266" s="16" t="s">
        <v>364</v>
      </c>
      <c r="C266" s="17"/>
      <c r="D266" s="16"/>
      <c r="E266" s="16"/>
      <c r="F266" s="18">
        <f>F267</f>
        <v>0</v>
      </c>
      <c r="G266" s="18">
        <f>G267</f>
        <v>8000</v>
      </c>
    </row>
    <row r="267" spans="1:7" ht="15.75" x14ac:dyDescent="0.25">
      <c r="A267" s="15" t="s">
        <v>365</v>
      </c>
      <c r="B267" s="16" t="s">
        <v>366</v>
      </c>
      <c r="C267" s="17"/>
      <c r="D267" s="16"/>
      <c r="E267" s="16"/>
      <c r="F267" s="18">
        <f>F268</f>
        <v>0</v>
      </c>
      <c r="G267" s="18">
        <f>G268</f>
        <v>8000</v>
      </c>
    </row>
    <row r="268" spans="1:7" ht="15.75" x14ac:dyDescent="0.25">
      <c r="A268" s="9" t="s">
        <v>367</v>
      </c>
      <c r="B268" s="10" t="s">
        <v>366</v>
      </c>
      <c r="C268" s="11" t="s">
        <v>30</v>
      </c>
      <c r="D268" s="10" t="s">
        <v>31</v>
      </c>
      <c r="E268" s="10" t="s">
        <v>238</v>
      </c>
      <c r="F268" s="12"/>
      <c r="G268" s="12">
        <v>8000</v>
      </c>
    </row>
    <row r="269" spans="1:7" ht="15.75" x14ac:dyDescent="0.25">
      <c r="A269" s="15" t="s">
        <v>25</v>
      </c>
      <c r="B269" s="16" t="s">
        <v>368</v>
      </c>
      <c r="C269" s="17"/>
      <c r="D269" s="16"/>
      <c r="E269" s="16"/>
      <c r="F269" s="18">
        <f>F270+F275+F277</f>
        <v>1143.4000000000001</v>
      </c>
      <c r="G269" s="18">
        <f>G270+G275+G277</f>
        <v>1143.4000000000001</v>
      </c>
    </row>
    <row r="270" spans="1:7" ht="15.75" x14ac:dyDescent="0.25">
      <c r="A270" s="15" t="s">
        <v>211</v>
      </c>
      <c r="B270" s="16" t="s">
        <v>370</v>
      </c>
      <c r="C270" s="17"/>
      <c r="D270" s="16"/>
      <c r="E270" s="16"/>
      <c r="F270" s="18">
        <f>F271+F272+F273+F274</f>
        <v>1033</v>
      </c>
      <c r="G270" s="18">
        <f>G271+G272+G273+G274</f>
        <v>1033</v>
      </c>
    </row>
    <row r="271" spans="1:7" ht="31.5" x14ac:dyDescent="0.25">
      <c r="A271" s="9" t="s">
        <v>213</v>
      </c>
      <c r="B271" s="10" t="s">
        <v>370</v>
      </c>
      <c r="C271" s="11" t="s">
        <v>30</v>
      </c>
      <c r="D271" s="10" t="s">
        <v>31</v>
      </c>
      <c r="E271" s="10" t="s">
        <v>39</v>
      </c>
      <c r="F271" s="12">
        <v>39</v>
      </c>
      <c r="G271" s="12">
        <v>39</v>
      </c>
    </row>
    <row r="272" spans="1:7" ht="27.75" customHeight="1" x14ac:dyDescent="0.25">
      <c r="A272" s="9" t="s">
        <v>213</v>
      </c>
      <c r="B272" s="10" t="s">
        <v>370</v>
      </c>
      <c r="C272" s="11" t="s">
        <v>30</v>
      </c>
      <c r="D272" s="10" t="s">
        <v>31</v>
      </c>
      <c r="E272" s="10" t="s">
        <v>16</v>
      </c>
      <c r="F272" s="12">
        <v>271.39999999999998</v>
      </c>
      <c r="G272" s="12">
        <v>271.39999999999998</v>
      </c>
    </row>
    <row r="273" spans="1:7" ht="24.75" customHeight="1" x14ac:dyDescent="0.25">
      <c r="A273" s="9" t="s">
        <v>213</v>
      </c>
      <c r="B273" s="10" t="s">
        <v>370</v>
      </c>
      <c r="C273" s="11" t="s">
        <v>30</v>
      </c>
      <c r="D273" s="10" t="s">
        <v>31</v>
      </c>
      <c r="E273" s="10" t="s">
        <v>124</v>
      </c>
      <c r="F273" s="12">
        <v>17.399999999999999</v>
      </c>
      <c r="G273" s="12">
        <v>17.399999999999999</v>
      </c>
    </row>
    <row r="274" spans="1:7" ht="31.5" x14ac:dyDescent="0.25">
      <c r="A274" s="9" t="s">
        <v>369</v>
      </c>
      <c r="B274" s="20" t="s">
        <v>370</v>
      </c>
      <c r="C274" s="11" t="s">
        <v>30</v>
      </c>
      <c r="D274" s="10" t="s">
        <v>238</v>
      </c>
      <c r="E274" s="10" t="s">
        <v>256</v>
      </c>
      <c r="F274" s="12">
        <v>705.2</v>
      </c>
      <c r="G274" s="12">
        <v>705.2</v>
      </c>
    </row>
    <row r="275" spans="1:7" ht="31.5" x14ac:dyDescent="0.25">
      <c r="A275" s="15" t="s">
        <v>327</v>
      </c>
      <c r="B275" s="16" t="s">
        <v>371</v>
      </c>
      <c r="C275" s="17"/>
      <c r="D275" s="16"/>
      <c r="E275" s="16"/>
      <c r="F275" s="18">
        <f>F276</f>
        <v>2</v>
      </c>
      <c r="G275" s="18">
        <f>G276</f>
        <v>2</v>
      </c>
    </row>
    <row r="276" spans="1:7" ht="31.5" x14ac:dyDescent="0.25">
      <c r="A276" s="9" t="s">
        <v>372</v>
      </c>
      <c r="B276" s="10" t="s">
        <v>371</v>
      </c>
      <c r="C276" s="11" t="s">
        <v>30</v>
      </c>
      <c r="D276" s="10" t="s">
        <v>31</v>
      </c>
      <c r="E276" s="10" t="s">
        <v>124</v>
      </c>
      <c r="F276" s="12">
        <v>2</v>
      </c>
      <c r="G276" s="12">
        <v>2</v>
      </c>
    </row>
    <row r="277" spans="1:7" ht="47.25" x14ac:dyDescent="0.25">
      <c r="A277" s="15" t="s">
        <v>76</v>
      </c>
      <c r="B277" s="16" t="s">
        <v>373</v>
      </c>
      <c r="C277" s="17"/>
      <c r="D277" s="16"/>
      <c r="E277" s="16"/>
      <c r="F277" s="18">
        <f>F278+F279</f>
        <v>108.4</v>
      </c>
      <c r="G277" s="18">
        <f>G278+G279</f>
        <v>108.4</v>
      </c>
    </row>
    <row r="278" spans="1:7" ht="47.25" x14ac:dyDescent="0.25">
      <c r="A278" s="9" t="s">
        <v>374</v>
      </c>
      <c r="B278" s="10" t="s">
        <v>373</v>
      </c>
      <c r="C278" s="11" t="s">
        <v>30</v>
      </c>
      <c r="D278" s="10" t="s">
        <v>22</v>
      </c>
      <c r="E278" s="10" t="s">
        <v>23</v>
      </c>
      <c r="F278" s="12">
        <v>70</v>
      </c>
      <c r="G278" s="12">
        <v>70</v>
      </c>
    </row>
    <row r="279" spans="1:7" ht="47.25" x14ac:dyDescent="0.25">
      <c r="A279" s="9" t="s">
        <v>374</v>
      </c>
      <c r="B279" s="10" t="s">
        <v>373</v>
      </c>
      <c r="C279" s="11" t="s">
        <v>30</v>
      </c>
      <c r="D279" s="10" t="s">
        <v>83</v>
      </c>
      <c r="E279" s="10" t="s">
        <v>16</v>
      </c>
      <c r="F279" s="12">
        <v>38.4</v>
      </c>
      <c r="G279" s="12">
        <v>38.4</v>
      </c>
    </row>
    <row r="280" spans="1:7" ht="15.75" x14ac:dyDescent="0.25">
      <c r="A280" s="15" t="s">
        <v>375</v>
      </c>
      <c r="B280" s="16" t="s">
        <v>376</v>
      </c>
      <c r="C280" s="17"/>
      <c r="D280" s="16"/>
      <c r="E280" s="16"/>
      <c r="F280" s="18">
        <f>F281</f>
        <v>1650</v>
      </c>
      <c r="G280" s="18">
        <f>G281</f>
        <v>1650</v>
      </c>
    </row>
    <row r="281" spans="1:7" ht="15.75" x14ac:dyDescent="0.25">
      <c r="A281" s="15" t="s">
        <v>377</v>
      </c>
      <c r="B281" s="16" t="s">
        <v>378</v>
      </c>
      <c r="C281" s="17"/>
      <c r="D281" s="16"/>
      <c r="E281" s="16"/>
      <c r="F281" s="18">
        <f>F282</f>
        <v>1650</v>
      </c>
      <c r="G281" s="18">
        <f>G282</f>
        <v>1650</v>
      </c>
    </row>
    <row r="282" spans="1:7" ht="31.5" x14ac:dyDescent="0.25">
      <c r="A282" s="9" t="s">
        <v>379</v>
      </c>
      <c r="B282" s="10" t="s">
        <v>378</v>
      </c>
      <c r="C282" s="11" t="s">
        <v>14</v>
      </c>
      <c r="D282" s="10" t="s">
        <v>31</v>
      </c>
      <c r="E282" s="10" t="s">
        <v>246</v>
      </c>
      <c r="F282" s="12">
        <v>1650</v>
      </c>
      <c r="G282" s="12">
        <v>1650</v>
      </c>
    </row>
    <row r="283" spans="1:7" ht="15.75" x14ac:dyDescent="0.25">
      <c r="A283" s="15" t="s">
        <v>43</v>
      </c>
      <c r="B283" s="16" t="s">
        <v>380</v>
      </c>
      <c r="C283" s="17"/>
      <c r="D283" s="16"/>
      <c r="E283" s="16"/>
      <c r="F283" s="18">
        <f>F284+F286</f>
        <v>20875.399999999998</v>
      </c>
      <c r="G283" s="18">
        <f>G284+G286</f>
        <v>20859</v>
      </c>
    </row>
    <row r="284" spans="1:7" ht="15.75" x14ac:dyDescent="0.25">
      <c r="A284" s="15" t="s">
        <v>381</v>
      </c>
      <c r="B284" s="16" t="s">
        <v>382</v>
      </c>
      <c r="C284" s="17"/>
      <c r="D284" s="16"/>
      <c r="E284" s="16"/>
      <c r="F284" s="18">
        <f>F285</f>
        <v>613.29999999999995</v>
      </c>
      <c r="G284" s="18">
        <f>G285</f>
        <v>613.29999999999995</v>
      </c>
    </row>
    <row r="285" spans="1:7" ht="63" x14ac:dyDescent="0.25">
      <c r="A285" s="9" t="s">
        <v>383</v>
      </c>
      <c r="B285" s="10" t="s">
        <v>382</v>
      </c>
      <c r="C285" s="11" t="s">
        <v>21</v>
      </c>
      <c r="D285" s="10" t="s">
        <v>22</v>
      </c>
      <c r="E285" s="10" t="s">
        <v>23</v>
      </c>
      <c r="F285" s="12">
        <v>613.29999999999995</v>
      </c>
      <c r="G285" s="12">
        <v>613.29999999999995</v>
      </c>
    </row>
    <row r="286" spans="1:7" ht="47.25" x14ac:dyDescent="0.25">
      <c r="A286" s="15" t="s">
        <v>76</v>
      </c>
      <c r="B286" s="16" t="s">
        <v>384</v>
      </c>
      <c r="C286" s="17"/>
      <c r="D286" s="16"/>
      <c r="E286" s="16"/>
      <c r="F286" s="18">
        <f>F287+F288+F289</f>
        <v>20262.099999999999</v>
      </c>
      <c r="G286" s="18">
        <f>G287+G288+G289</f>
        <v>20245.7</v>
      </c>
    </row>
    <row r="287" spans="1:7" ht="81.75" customHeight="1" x14ac:dyDescent="0.25">
      <c r="A287" s="13" t="s">
        <v>385</v>
      </c>
      <c r="B287" s="10" t="s">
        <v>384</v>
      </c>
      <c r="C287" s="11" t="s">
        <v>21</v>
      </c>
      <c r="D287" s="10" t="s">
        <v>22</v>
      </c>
      <c r="E287" s="10" t="s">
        <v>23</v>
      </c>
      <c r="F287" s="12">
        <v>9910.2999999999993</v>
      </c>
      <c r="G287" s="12">
        <v>9910.2999999999993</v>
      </c>
    </row>
    <row r="288" spans="1:7" ht="81.75" customHeight="1" x14ac:dyDescent="0.25">
      <c r="A288" s="13" t="s">
        <v>385</v>
      </c>
      <c r="B288" s="10" t="s">
        <v>384</v>
      </c>
      <c r="C288" s="11" t="s">
        <v>21</v>
      </c>
      <c r="D288" s="10" t="s">
        <v>83</v>
      </c>
      <c r="E288" s="10" t="s">
        <v>16</v>
      </c>
      <c r="F288" s="12">
        <v>9685.2000000000007</v>
      </c>
      <c r="G288" s="12">
        <v>9685.2000000000007</v>
      </c>
    </row>
    <row r="289" spans="1:7" ht="63" x14ac:dyDescent="0.25">
      <c r="A289" s="13" t="s">
        <v>77</v>
      </c>
      <c r="B289" s="10" t="s">
        <v>384</v>
      </c>
      <c r="C289" s="11" t="s">
        <v>24</v>
      </c>
      <c r="D289" s="10" t="s">
        <v>22</v>
      </c>
      <c r="E289" s="10" t="s">
        <v>23</v>
      </c>
      <c r="F289" s="12">
        <v>666.6</v>
      </c>
      <c r="G289" s="12">
        <v>650.20000000000005</v>
      </c>
    </row>
    <row r="290" spans="1:7" ht="31.5" x14ac:dyDescent="0.25">
      <c r="A290" s="6" t="s">
        <v>386</v>
      </c>
      <c r="B290" s="7" t="s">
        <v>387</v>
      </c>
      <c r="C290" s="5"/>
      <c r="D290" s="7"/>
      <c r="E290" s="7"/>
      <c r="F290" s="8">
        <f>F291</f>
        <v>2841</v>
      </c>
      <c r="G290" s="8">
        <f>G291</f>
        <v>2869.9</v>
      </c>
    </row>
    <row r="291" spans="1:7" ht="15.75" x14ac:dyDescent="0.25">
      <c r="A291" s="15" t="s">
        <v>388</v>
      </c>
      <c r="B291" s="16" t="s">
        <v>389</v>
      </c>
      <c r="C291" s="17"/>
      <c r="D291" s="16"/>
      <c r="E291" s="16"/>
      <c r="F291" s="18">
        <f>F292+F294+F296+F298+F300+F302+F304</f>
        <v>2841</v>
      </c>
      <c r="G291" s="18">
        <f>G292+G294+G296+G298+G300+G302+G304</f>
        <v>2869.9</v>
      </c>
    </row>
    <row r="292" spans="1:7" ht="31.5" x14ac:dyDescent="0.25">
      <c r="A292" s="15" t="s">
        <v>390</v>
      </c>
      <c r="B292" s="16" t="s">
        <v>391</v>
      </c>
      <c r="C292" s="17"/>
      <c r="D292" s="16"/>
      <c r="E292" s="16"/>
      <c r="F292" s="18">
        <f>F293</f>
        <v>177.7</v>
      </c>
      <c r="G292" s="18">
        <f>G293</f>
        <v>179.5</v>
      </c>
    </row>
    <row r="293" spans="1:7" ht="31.5" x14ac:dyDescent="0.25">
      <c r="A293" s="9" t="s">
        <v>392</v>
      </c>
      <c r="B293" s="10" t="s">
        <v>391</v>
      </c>
      <c r="C293" s="11" t="s">
        <v>278</v>
      </c>
      <c r="D293" s="10" t="s">
        <v>16</v>
      </c>
      <c r="E293" s="10" t="s">
        <v>23</v>
      </c>
      <c r="F293" s="12">
        <v>177.7</v>
      </c>
      <c r="G293" s="12">
        <v>179.5</v>
      </c>
    </row>
    <row r="294" spans="1:7" ht="31.5" x14ac:dyDescent="0.25">
      <c r="A294" s="15" t="s">
        <v>393</v>
      </c>
      <c r="B294" s="16" t="s">
        <v>394</v>
      </c>
      <c r="C294" s="17"/>
      <c r="D294" s="16"/>
      <c r="E294" s="16"/>
      <c r="F294" s="18">
        <f>F295</f>
        <v>317.2</v>
      </c>
      <c r="G294" s="18">
        <f>G295</f>
        <v>320.39999999999998</v>
      </c>
    </row>
    <row r="295" spans="1:7" ht="31.5" x14ac:dyDescent="0.25">
      <c r="A295" s="9" t="s">
        <v>395</v>
      </c>
      <c r="B295" s="10" t="s">
        <v>394</v>
      </c>
      <c r="C295" s="11" t="s">
        <v>278</v>
      </c>
      <c r="D295" s="10" t="s">
        <v>16</v>
      </c>
      <c r="E295" s="10" t="s">
        <v>23</v>
      </c>
      <c r="F295" s="12">
        <v>317.2</v>
      </c>
      <c r="G295" s="12">
        <v>320.39999999999998</v>
      </c>
    </row>
    <row r="296" spans="1:7" ht="31.5" x14ac:dyDescent="0.25">
      <c r="A296" s="15" t="s">
        <v>396</v>
      </c>
      <c r="B296" s="16" t="s">
        <v>397</v>
      </c>
      <c r="C296" s="17"/>
      <c r="D296" s="16"/>
      <c r="E296" s="16"/>
      <c r="F296" s="18">
        <f>F297</f>
        <v>90.6</v>
      </c>
      <c r="G296" s="18">
        <f>G297</f>
        <v>91.5</v>
      </c>
    </row>
    <row r="297" spans="1:7" ht="31.5" x14ac:dyDescent="0.25">
      <c r="A297" s="9" t="s">
        <v>398</v>
      </c>
      <c r="B297" s="10" t="s">
        <v>397</v>
      </c>
      <c r="C297" s="11" t="s">
        <v>278</v>
      </c>
      <c r="D297" s="10" t="s">
        <v>16</v>
      </c>
      <c r="E297" s="10" t="s">
        <v>23</v>
      </c>
      <c r="F297" s="12">
        <v>90.6</v>
      </c>
      <c r="G297" s="12">
        <v>91.5</v>
      </c>
    </row>
    <row r="298" spans="1:7" ht="31.5" x14ac:dyDescent="0.25">
      <c r="A298" s="15" t="s">
        <v>399</v>
      </c>
      <c r="B298" s="16" t="s">
        <v>400</v>
      </c>
      <c r="C298" s="17"/>
      <c r="D298" s="16"/>
      <c r="E298" s="16"/>
      <c r="F298" s="18">
        <f>F299</f>
        <v>256.3</v>
      </c>
      <c r="G298" s="18">
        <f>G299</f>
        <v>258.89999999999998</v>
      </c>
    </row>
    <row r="299" spans="1:7" ht="31.5" x14ac:dyDescent="0.25">
      <c r="A299" s="9" t="s">
        <v>401</v>
      </c>
      <c r="B299" s="10" t="s">
        <v>400</v>
      </c>
      <c r="C299" s="11" t="s">
        <v>278</v>
      </c>
      <c r="D299" s="10" t="s">
        <v>16</v>
      </c>
      <c r="E299" s="10" t="s">
        <v>23</v>
      </c>
      <c r="F299" s="12">
        <v>256.3</v>
      </c>
      <c r="G299" s="12">
        <v>258.89999999999998</v>
      </c>
    </row>
    <row r="300" spans="1:7" ht="31.5" x14ac:dyDescent="0.25">
      <c r="A300" s="15" t="s">
        <v>402</v>
      </c>
      <c r="B300" s="16" t="s">
        <v>403</v>
      </c>
      <c r="C300" s="17"/>
      <c r="D300" s="16"/>
      <c r="E300" s="16"/>
      <c r="F300" s="18">
        <f>F301</f>
        <v>197.6</v>
      </c>
      <c r="G300" s="18">
        <f>G301</f>
        <v>199.6</v>
      </c>
    </row>
    <row r="301" spans="1:7" ht="31.5" x14ac:dyDescent="0.25">
      <c r="A301" s="9" t="s">
        <v>404</v>
      </c>
      <c r="B301" s="10" t="s">
        <v>403</v>
      </c>
      <c r="C301" s="11" t="s">
        <v>278</v>
      </c>
      <c r="D301" s="10" t="s">
        <v>16</v>
      </c>
      <c r="E301" s="10" t="s">
        <v>23</v>
      </c>
      <c r="F301" s="12">
        <v>197.6</v>
      </c>
      <c r="G301" s="12">
        <v>199.6</v>
      </c>
    </row>
    <row r="302" spans="1:7" ht="31.5" x14ac:dyDescent="0.25">
      <c r="A302" s="15" t="s">
        <v>405</v>
      </c>
      <c r="B302" s="16" t="s">
        <v>406</v>
      </c>
      <c r="C302" s="17"/>
      <c r="D302" s="16"/>
      <c r="E302" s="16"/>
      <c r="F302" s="18">
        <f>F303</f>
        <v>1504.4</v>
      </c>
      <c r="G302" s="18">
        <f>G303</f>
        <v>1519.7</v>
      </c>
    </row>
    <row r="303" spans="1:7" ht="31.5" x14ac:dyDescent="0.25">
      <c r="A303" s="9" t="s">
        <v>407</v>
      </c>
      <c r="B303" s="10" t="s">
        <v>406</v>
      </c>
      <c r="C303" s="11" t="s">
        <v>278</v>
      </c>
      <c r="D303" s="10" t="s">
        <v>16</v>
      </c>
      <c r="E303" s="10" t="s">
        <v>23</v>
      </c>
      <c r="F303" s="12">
        <v>1504.4</v>
      </c>
      <c r="G303" s="12">
        <v>1519.7</v>
      </c>
    </row>
    <row r="304" spans="1:7" ht="31.5" x14ac:dyDescent="0.25">
      <c r="A304" s="15" t="s">
        <v>408</v>
      </c>
      <c r="B304" s="16" t="s">
        <v>409</v>
      </c>
      <c r="C304" s="17"/>
      <c r="D304" s="16"/>
      <c r="E304" s="16"/>
      <c r="F304" s="18">
        <f>F305</f>
        <v>297.2</v>
      </c>
      <c r="G304" s="18">
        <f>G305</f>
        <v>300.3</v>
      </c>
    </row>
    <row r="305" spans="1:7" ht="31.5" x14ac:dyDescent="0.25">
      <c r="A305" s="9" t="s">
        <v>410</v>
      </c>
      <c r="B305" s="10" t="s">
        <v>409</v>
      </c>
      <c r="C305" s="11" t="s">
        <v>278</v>
      </c>
      <c r="D305" s="10" t="s">
        <v>16</v>
      </c>
      <c r="E305" s="10" t="s">
        <v>23</v>
      </c>
      <c r="F305" s="12">
        <v>297.2</v>
      </c>
      <c r="G305" s="12">
        <v>300.3</v>
      </c>
    </row>
    <row r="306" spans="1:7" ht="47.25" x14ac:dyDescent="0.25">
      <c r="A306" s="21" t="s">
        <v>411</v>
      </c>
      <c r="B306" s="22" t="s">
        <v>412</v>
      </c>
      <c r="C306" s="23"/>
      <c r="D306" s="22"/>
      <c r="E306" s="22"/>
      <c r="F306" s="24">
        <f>F307</f>
        <v>99.2</v>
      </c>
      <c r="G306" s="24">
        <f>G307</f>
        <v>99.2</v>
      </c>
    </row>
    <row r="307" spans="1:7" ht="31.5" x14ac:dyDescent="0.25">
      <c r="A307" s="15" t="s">
        <v>413</v>
      </c>
      <c r="B307" s="16" t="s">
        <v>414</v>
      </c>
      <c r="C307" s="17"/>
      <c r="D307" s="16"/>
      <c r="E307" s="16"/>
      <c r="F307" s="18">
        <f>F308</f>
        <v>99.2</v>
      </c>
      <c r="G307" s="18">
        <f>G308</f>
        <v>99.2</v>
      </c>
    </row>
    <row r="308" spans="1:7" ht="47.25" x14ac:dyDescent="0.25">
      <c r="A308" s="9" t="s">
        <v>415</v>
      </c>
      <c r="B308" s="10" t="s">
        <v>414</v>
      </c>
      <c r="C308" s="11" t="s">
        <v>24</v>
      </c>
      <c r="D308" s="10" t="s">
        <v>124</v>
      </c>
      <c r="E308" s="10" t="s">
        <v>39</v>
      </c>
      <c r="F308" s="12">
        <v>99.2</v>
      </c>
      <c r="G308" s="12">
        <v>99.2</v>
      </c>
    </row>
  </sheetData>
  <mergeCells count="14">
    <mergeCell ref="E1:G1"/>
    <mergeCell ref="C6:G6"/>
    <mergeCell ref="C4:R4"/>
    <mergeCell ref="B2:G2"/>
    <mergeCell ref="B3:G3"/>
    <mergeCell ref="B5:G5"/>
    <mergeCell ref="A7:G7"/>
    <mergeCell ref="A9:A10"/>
    <mergeCell ref="F9:F10"/>
    <mergeCell ref="C9:C10"/>
    <mergeCell ref="B9:B10"/>
    <mergeCell ref="G9:G10"/>
    <mergeCell ref="E9:E10"/>
    <mergeCell ref="D9:D10"/>
  </mergeCells>
  <pageMargins left="0.59055118110236227" right="0.31496062992125984" top="0.55118110236220474" bottom="0.55118110236220474" header="0.31496062992125984" footer="0.31496062992125984"/>
  <pageSetup paperSize="9" scale="61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2-й и 3-й года</vt:lpstr>
      <vt:lpstr>'2-й и 3-й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rep:2.43.0.122</dc:description>
  <cp:lastModifiedBy>User</cp:lastModifiedBy>
  <cp:lastPrinted>2018-02-21T04:41:40Z</cp:lastPrinted>
  <dcterms:created xsi:type="dcterms:W3CDTF">2017-11-17T03:32:22Z</dcterms:created>
  <dcterms:modified xsi:type="dcterms:W3CDTF">2018-03-16T08:18:04Z</dcterms:modified>
</cp:coreProperties>
</file>